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7275" windowHeight="3720" tabRatio="890"/>
  </bookViews>
  <sheets>
    <sheet name="Covid-19 " sheetId="11" r:id="rId1"/>
    <sheet name="Ежед. прир. инф." sheetId="8" r:id="rId2"/>
    <sheet name="Ежед. прир. умер." sheetId="9" r:id="rId3"/>
    <sheet name="Табл. граф." sheetId="10" r:id="rId4"/>
  </sheets>
  <definedNames>
    <definedName name="_xlnm._FilterDatabase" localSheetId="0" hidden="1">'Covid-19 '!$A$4:$I$903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02" i="11" l="1"/>
  <c r="G1602" i="11" s="1"/>
  <c r="H1602" i="11"/>
  <c r="I1602" i="11"/>
  <c r="F1603" i="11"/>
  <c r="G1603" i="11" s="1"/>
  <c r="H1603" i="11"/>
  <c r="I1603" i="11"/>
  <c r="F1604" i="11"/>
  <c r="G1604" i="11"/>
  <c r="H1604" i="11"/>
  <c r="I1604" i="11" s="1"/>
  <c r="F1605" i="11"/>
  <c r="G1605" i="11" s="1"/>
  <c r="H1605" i="11"/>
  <c r="I1605" i="11"/>
  <c r="F1606" i="11"/>
  <c r="G1606" i="11" s="1"/>
  <c r="H1606" i="11"/>
  <c r="I1606" i="11"/>
  <c r="F1607" i="11"/>
  <c r="G1607" i="11"/>
  <c r="H1607" i="11"/>
  <c r="I1607" i="11" s="1"/>
  <c r="F1595" i="11" l="1"/>
  <c r="G1595" i="11"/>
  <c r="H1595" i="11"/>
  <c r="I1595" i="11"/>
  <c r="F1596" i="11"/>
  <c r="G1596" i="11" s="1"/>
  <c r="H1596" i="11"/>
  <c r="I1596" i="11"/>
  <c r="F1597" i="11"/>
  <c r="G1597" i="11"/>
  <c r="H1597" i="11"/>
  <c r="I1597" i="11" s="1"/>
  <c r="F1598" i="11"/>
  <c r="G1598" i="11" s="1"/>
  <c r="H1598" i="11"/>
  <c r="I1598" i="11" s="1"/>
  <c r="F1599" i="11"/>
  <c r="G1599" i="11" s="1"/>
  <c r="H1599" i="11"/>
  <c r="I1599" i="11" s="1"/>
  <c r="F1600" i="11"/>
  <c r="G1600" i="11" s="1"/>
  <c r="H1600" i="11"/>
  <c r="I1600" i="11" s="1"/>
  <c r="F1588" i="11" l="1"/>
  <c r="G1588" i="11" s="1"/>
  <c r="H1588" i="11"/>
  <c r="I1588" i="11"/>
  <c r="F1589" i="11"/>
  <c r="G1589" i="11" s="1"/>
  <c r="H1589" i="11"/>
  <c r="I1589" i="11"/>
  <c r="F1590" i="11"/>
  <c r="G1590" i="11" s="1"/>
  <c r="H1590" i="11"/>
  <c r="I1590" i="11" s="1"/>
  <c r="F1591" i="11"/>
  <c r="G1591" i="11" s="1"/>
  <c r="H1591" i="11"/>
  <c r="I1591" i="11"/>
  <c r="F1592" i="11"/>
  <c r="G1592" i="11" s="1"/>
  <c r="H1592" i="11"/>
  <c r="I1592" i="11"/>
  <c r="F1593" i="11"/>
  <c r="G1593" i="11" s="1"/>
  <c r="H1593" i="11"/>
  <c r="I1593" i="11" s="1"/>
  <c r="F1581" i="11" l="1"/>
  <c r="H1581" i="11"/>
  <c r="F1582" i="11"/>
  <c r="H1582" i="11"/>
  <c r="F1583" i="11"/>
  <c r="H1583" i="11"/>
  <c r="F1584" i="11"/>
  <c r="H1584" i="11"/>
  <c r="F1585" i="11"/>
  <c r="H1585" i="11"/>
  <c r="F1586" i="11"/>
  <c r="H1586" i="11"/>
  <c r="F1574" i="11" l="1"/>
  <c r="H1574" i="11"/>
  <c r="I1581" i="11" s="1"/>
  <c r="F1575" i="11"/>
  <c r="G1582" i="11" s="1"/>
  <c r="H1575" i="11"/>
  <c r="I1582" i="11" s="1"/>
  <c r="F1576" i="11"/>
  <c r="G1583" i="11" s="1"/>
  <c r="H1576" i="11"/>
  <c r="I1583" i="11" s="1"/>
  <c r="F1577" i="11"/>
  <c r="H1577" i="11"/>
  <c r="I1584" i="11" s="1"/>
  <c r="F1578" i="11"/>
  <c r="G1585" i="11" s="1"/>
  <c r="H1578" i="11"/>
  <c r="F1579" i="11"/>
  <c r="H1579" i="11"/>
  <c r="I1586" i="11" s="1"/>
  <c r="F1567" i="11"/>
  <c r="H1567" i="11"/>
  <c r="F1568" i="11"/>
  <c r="H1568" i="11"/>
  <c r="F1569" i="11"/>
  <c r="H1569" i="11"/>
  <c r="F1570" i="11"/>
  <c r="H1570" i="11"/>
  <c r="I1577" i="11" s="1"/>
  <c r="F1571" i="11"/>
  <c r="H1571" i="11"/>
  <c r="F1572" i="11"/>
  <c r="H1572" i="11"/>
  <c r="G1577" i="11" l="1"/>
  <c r="G1575" i="11"/>
  <c r="I1579" i="11"/>
  <c r="I1578" i="11"/>
  <c r="I1585" i="11"/>
  <c r="G1579" i="11"/>
  <c r="G1586" i="11"/>
  <c r="I1575" i="11"/>
  <c r="G1574" i="11"/>
  <c r="G1581" i="11"/>
  <c r="G1584" i="11"/>
  <c r="G1576" i="11"/>
  <c r="I1576" i="11"/>
  <c r="G1578" i="11"/>
  <c r="I1574" i="11"/>
  <c r="F1547" i="11"/>
  <c r="H1548" i="11"/>
  <c r="H1549" i="11"/>
  <c r="F1550" i="11"/>
  <c r="H1558" i="11"/>
  <c r="F1551" i="11"/>
  <c r="H1554" i="11"/>
  <c r="F1553" i="11"/>
  <c r="H1556" i="11"/>
  <c r="F1556" i="11"/>
  <c r="F1560" i="11"/>
  <c r="G1567" i="11" s="1"/>
  <c r="H1560" i="11"/>
  <c r="I1567" i="11" s="1"/>
  <c r="F1561" i="11"/>
  <c r="G1568" i="11" s="1"/>
  <c r="H1561" i="11"/>
  <c r="I1568" i="11" s="1"/>
  <c r="F1562" i="11"/>
  <c r="G1569" i="11" s="1"/>
  <c r="H1562" i="11"/>
  <c r="I1569" i="11" s="1"/>
  <c r="F1563" i="11"/>
  <c r="G1570" i="11" s="1"/>
  <c r="H1563" i="11"/>
  <c r="I1570" i="11" s="1"/>
  <c r="F1564" i="11"/>
  <c r="G1571" i="11" s="1"/>
  <c r="H1564" i="11"/>
  <c r="I1571" i="11" s="1"/>
  <c r="F1565" i="11"/>
  <c r="G1572" i="11" s="1"/>
  <c r="H1565" i="11"/>
  <c r="I1572" i="11" s="1"/>
  <c r="H1553" i="11"/>
  <c r="F1554" i="11"/>
  <c r="F1555" i="11"/>
  <c r="H1555" i="11"/>
  <c r="F1557" i="11"/>
  <c r="H1557" i="11"/>
  <c r="F1558" i="11"/>
  <c r="F1546" i="11"/>
  <c r="H1546" i="11"/>
  <c r="F1548" i="11"/>
  <c r="F1549" i="11"/>
  <c r="H1550" i="11"/>
  <c r="F1539" i="11"/>
  <c r="H1539" i="11"/>
  <c r="F1540" i="11"/>
  <c r="H1540" i="11"/>
  <c r="F1541" i="11"/>
  <c r="H1541" i="11"/>
  <c r="F1542" i="11"/>
  <c r="F1543" i="11"/>
  <c r="H1543" i="11"/>
  <c r="F1544" i="11"/>
  <c r="H1544" i="11"/>
  <c r="E1522" i="11"/>
  <c r="H1529" i="11" s="1"/>
  <c r="D1522" i="11"/>
  <c r="F1522" i="11" s="1"/>
  <c r="E1521" i="11"/>
  <c r="H1528" i="11" s="1"/>
  <c r="D1521" i="11"/>
  <c r="F1528" i="11" s="1"/>
  <c r="E1523" i="11"/>
  <c r="H1530" i="11" s="1"/>
  <c r="D1523" i="11"/>
  <c r="F1523" i="11" s="1"/>
  <c r="E1519" i="11"/>
  <c r="H1519" i="11" s="1"/>
  <c r="D1519" i="11"/>
  <c r="F1519" i="11" s="1"/>
  <c r="E1518" i="11"/>
  <c r="H1525" i="11" s="1"/>
  <c r="D1518" i="11"/>
  <c r="F1525" i="11" s="1"/>
  <c r="F1532" i="11"/>
  <c r="H1532" i="11"/>
  <c r="F1533" i="11"/>
  <c r="H1533" i="11"/>
  <c r="F1534" i="11"/>
  <c r="H1534" i="11"/>
  <c r="F1535" i="11"/>
  <c r="H1535" i="11"/>
  <c r="F1536" i="11"/>
  <c r="H1536" i="11"/>
  <c r="F1537" i="11"/>
  <c r="H1537" i="11"/>
  <c r="H1526" i="11"/>
  <c r="F1527" i="11"/>
  <c r="H1527" i="11"/>
  <c r="F1520" i="11"/>
  <c r="H1520" i="11"/>
  <c r="I1543" i="11" l="1"/>
  <c r="G1541" i="11"/>
  <c r="G1543" i="11"/>
  <c r="I1540" i="11"/>
  <c r="I1544" i="11"/>
  <c r="G1542" i="11"/>
  <c r="G1540" i="11"/>
  <c r="I1550" i="11"/>
  <c r="G1544" i="11"/>
  <c r="I1539" i="11"/>
  <c r="G1539" i="11"/>
  <c r="I1546" i="11"/>
  <c r="G1555" i="11"/>
  <c r="I1548" i="11"/>
  <c r="H1542" i="11"/>
  <c r="I1542" i="11" s="1"/>
  <c r="I1541" i="11"/>
  <c r="G1557" i="11"/>
  <c r="H1551" i="11"/>
  <c r="I1551" i="11" s="1"/>
  <c r="G1558" i="11"/>
  <c r="H1547" i="11"/>
  <c r="I1547" i="11" s="1"/>
  <c r="G1554" i="11"/>
  <c r="G1561" i="11"/>
  <c r="I1565" i="11"/>
  <c r="I1560" i="11"/>
  <c r="I1563" i="11"/>
  <c r="I1561" i="11"/>
  <c r="I1564" i="11"/>
  <c r="G1562" i="11"/>
  <c r="I1556" i="11"/>
  <c r="G1553" i="11"/>
  <c r="I1562" i="11"/>
  <c r="G1565" i="11"/>
  <c r="G1556" i="11"/>
  <c r="I1555" i="11"/>
  <c r="G1563" i="11"/>
  <c r="G1564" i="11"/>
  <c r="G1560" i="11"/>
  <c r="G1550" i="11"/>
  <c r="G1546" i="11"/>
  <c r="G1551" i="11"/>
  <c r="G1547" i="11"/>
  <c r="I1557" i="11"/>
  <c r="I1553" i="11"/>
  <c r="G1549" i="11"/>
  <c r="G1548" i="11"/>
  <c r="H1522" i="11"/>
  <c r="F1530" i="11"/>
  <c r="G1530" i="11" s="1"/>
  <c r="I1535" i="11"/>
  <c r="I1527" i="11"/>
  <c r="I1534" i="11"/>
  <c r="G1527" i="11"/>
  <c r="F1529" i="11"/>
  <c r="G1536" i="11" s="1"/>
  <c r="H1521" i="11"/>
  <c r="F1521" i="11"/>
  <c r="H1523" i="11"/>
  <c r="F1526" i="11"/>
  <c r="G1526" i="11" s="1"/>
  <c r="H1518" i="11"/>
  <c r="F1518" i="11"/>
  <c r="G1525" i="11" s="1"/>
  <c r="I1533" i="11"/>
  <c r="G1535" i="11"/>
  <c r="I1537" i="11"/>
  <c r="I1532" i="11"/>
  <c r="G1532" i="11"/>
  <c r="I1536" i="11"/>
  <c r="G1534" i="11"/>
  <c r="I1526" i="11"/>
  <c r="F1511" i="11"/>
  <c r="H1511" i="11"/>
  <c r="F1512" i="11"/>
  <c r="H1512" i="11"/>
  <c r="I1519" i="11" s="1"/>
  <c r="F1513" i="11"/>
  <c r="G1520" i="11" s="1"/>
  <c r="H1513" i="11"/>
  <c r="F1514" i="11"/>
  <c r="H1514" i="11"/>
  <c r="F1515" i="11"/>
  <c r="H1515" i="11"/>
  <c r="F1516" i="11"/>
  <c r="G1523" i="11" s="1"/>
  <c r="H1516" i="11"/>
  <c r="G1533" i="11" l="1"/>
  <c r="I1558" i="11"/>
  <c r="I1554" i="11"/>
  <c r="I1549" i="11"/>
  <c r="G1537" i="11"/>
  <c r="I1521" i="11"/>
  <c r="I1522" i="11"/>
  <c r="G1518" i="11"/>
  <c r="I1523" i="11"/>
  <c r="G1522" i="11"/>
  <c r="G1519" i="11"/>
  <c r="I1529" i="11"/>
  <c r="I1518" i="11"/>
  <c r="G1521" i="11"/>
  <c r="I1520" i="11"/>
  <c r="G1529" i="11"/>
  <c r="I1528" i="11"/>
  <c r="G1528" i="11"/>
  <c r="I1530" i="11"/>
  <c r="I1525" i="11"/>
  <c r="H1509" i="11"/>
  <c r="I1516" i="11" s="1"/>
  <c r="F1509" i="11"/>
  <c r="G1516" i="11" s="1"/>
  <c r="H1508" i="11"/>
  <c r="I1515" i="11" s="1"/>
  <c r="F1508" i="11"/>
  <c r="G1515" i="11" s="1"/>
  <c r="H1507" i="11"/>
  <c r="I1514" i="11" s="1"/>
  <c r="F1507" i="11"/>
  <c r="G1514" i="11" s="1"/>
  <c r="H1506" i="11"/>
  <c r="F1506" i="11"/>
  <c r="H1505" i="11"/>
  <c r="I1512" i="11" s="1"/>
  <c r="F1505" i="11"/>
  <c r="G1512" i="11" s="1"/>
  <c r="H1504" i="11"/>
  <c r="I1511" i="11" s="1"/>
  <c r="F1504" i="11"/>
  <c r="G1511" i="11" s="1"/>
  <c r="H1502" i="11"/>
  <c r="F1502" i="11"/>
  <c r="H1501" i="11"/>
  <c r="F1501" i="11"/>
  <c r="H1500" i="11"/>
  <c r="F1500" i="11"/>
  <c r="H1499" i="11"/>
  <c r="F1499" i="11"/>
  <c r="H1498" i="11"/>
  <c r="F1498" i="11"/>
  <c r="H1497" i="11"/>
  <c r="F1497" i="11"/>
  <c r="I1506" i="11" l="1"/>
  <c r="G1506" i="11"/>
  <c r="G1513" i="11"/>
  <c r="I1507" i="11"/>
  <c r="I1513" i="11"/>
  <c r="I1509" i="11"/>
  <c r="I1508" i="11"/>
  <c r="G1509" i="11"/>
  <c r="I1504" i="11"/>
  <c r="G1505" i="11"/>
  <c r="I1505" i="11"/>
  <c r="G1504" i="11"/>
  <c r="G1508" i="11"/>
  <c r="G1507" i="11"/>
  <c r="F1490" i="11"/>
  <c r="G1497" i="11" s="1"/>
  <c r="H1490" i="11"/>
  <c r="I1497" i="11" s="1"/>
  <c r="F1491" i="11"/>
  <c r="G1498" i="11" s="1"/>
  <c r="H1491" i="11"/>
  <c r="I1498" i="11" s="1"/>
  <c r="F1492" i="11"/>
  <c r="G1499" i="11" s="1"/>
  <c r="H1492" i="11"/>
  <c r="I1499" i="11" s="1"/>
  <c r="F1493" i="11"/>
  <c r="H1493" i="11"/>
  <c r="F1494" i="11"/>
  <c r="G1501" i="11" s="1"/>
  <c r="H1494" i="11"/>
  <c r="I1501" i="11" s="1"/>
  <c r="F1495" i="11"/>
  <c r="G1502" i="11" s="1"/>
  <c r="H1495" i="11"/>
  <c r="F1483" i="11"/>
  <c r="H1483" i="11"/>
  <c r="F1484" i="11"/>
  <c r="H1484" i="11"/>
  <c r="F1485" i="11"/>
  <c r="H1485" i="11"/>
  <c r="F1486" i="11"/>
  <c r="H1486" i="11"/>
  <c r="F1487" i="11"/>
  <c r="H1487" i="11"/>
  <c r="F1488" i="11"/>
  <c r="H1488" i="11"/>
  <c r="I1494" i="11" l="1"/>
  <c r="I1495" i="11"/>
  <c r="I1493" i="11"/>
  <c r="I1500" i="11"/>
  <c r="G1490" i="11"/>
  <c r="I1491" i="11"/>
  <c r="I1490" i="11"/>
  <c r="G1493" i="11"/>
  <c r="I1502" i="11"/>
  <c r="G1500" i="11"/>
  <c r="I1492" i="11"/>
  <c r="G1492" i="11"/>
  <c r="G1494" i="11"/>
  <c r="G1495" i="11"/>
  <c r="G1491" i="11"/>
  <c r="F1476" i="11"/>
  <c r="H1476" i="11"/>
  <c r="I1483" i="11" s="1"/>
  <c r="F1477" i="11"/>
  <c r="G1484" i="11" s="1"/>
  <c r="H1477" i="11"/>
  <c r="F1478" i="11"/>
  <c r="G1485" i="11" s="1"/>
  <c r="H1478" i="11"/>
  <c r="I1485" i="11" s="1"/>
  <c r="F1479" i="11"/>
  <c r="G1486" i="11" s="1"/>
  <c r="H1479" i="11"/>
  <c r="F1480" i="11"/>
  <c r="H1480" i="11"/>
  <c r="F1481" i="11"/>
  <c r="G1488" i="11" s="1"/>
  <c r="H1481" i="11"/>
  <c r="I1487" i="11" l="1"/>
  <c r="I1484" i="11"/>
  <c r="I1488" i="11"/>
  <c r="G1487" i="11"/>
  <c r="I1486" i="11"/>
  <c r="G1483" i="11"/>
  <c r="F1469" i="11"/>
  <c r="G1476" i="11" s="1"/>
  <c r="H1469" i="11"/>
  <c r="I1476" i="11" s="1"/>
  <c r="F1470" i="11"/>
  <c r="G1477" i="11" s="1"/>
  <c r="H1470" i="11"/>
  <c r="I1477" i="11" s="1"/>
  <c r="F1471" i="11"/>
  <c r="G1478" i="11" s="1"/>
  <c r="H1471" i="11"/>
  <c r="I1478" i="11" s="1"/>
  <c r="F1472" i="11"/>
  <c r="G1479" i="11" s="1"/>
  <c r="H1472" i="11"/>
  <c r="I1479" i="11" s="1"/>
  <c r="F1473" i="11"/>
  <c r="G1480" i="11" s="1"/>
  <c r="H1473" i="11"/>
  <c r="I1480" i="11" s="1"/>
  <c r="F1474" i="11"/>
  <c r="G1481" i="11" s="1"/>
  <c r="H1474" i="11"/>
  <c r="F1462" i="11"/>
  <c r="H1462" i="11"/>
  <c r="F1463" i="11"/>
  <c r="H1463" i="11"/>
  <c r="F1464" i="11"/>
  <c r="H1464" i="11"/>
  <c r="F1465" i="11"/>
  <c r="H1465" i="11"/>
  <c r="F1466" i="11"/>
  <c r="H1466" i="11"/>
  <c r="F1467" i="11"/>
  <c r="H1467" i="11"/>
  <c r="I1474" i="11" l="1"/>
  <c r="I1470" i="11"/>
  <c r="G1473" i="11"/>
  <c r="I1481" i="11"/>
  <c r="G1474" i="11"/>
  <c r="G1470" i="11"/>
  <c r="G1469" i="11"/>
  <c r="I1471" i="11"/>
  <c r="I1472" i="11"/>
  <c r="I1473" i="11"/>
  <c r="G1471" i="11"/>
  <c r="I1469" i="11"/>
  <c r="G1472" i="11"/>
  <c r="F1455" i="11"/>
  <c r="G1462" i="11" s="1"/>
  <c r="H1455" i="11"/>
  <c r="I1462" i="11" s="1"/>
  <c r="F1456" i="11"/>
  <c r="G1463" i="11" s="1"/>
  <c r="H1456" i="11"/>
  <c r="I1463" i="11" s="1"/>
  <c r="F1457" i="11"/>
  <c r="G1464" i="11" s="1"/>
  <c r="H1457" i="11"/>
  <c r="I1464" i="11" s="1"/>
  <c r="F1458" i="11"/>
  <c r="H1458" i="11"/>
  <c r="F1459" i="11"/>
  <c r="G1466" i="11" s="1"/>
  <c r="H1459" i="11"/>
  <c r="F1460" i="11"/>
  <c r="G1467" i="11" s="1"/>
  <c r="H1460" i="11"/>
  <c r="I1467" i="11" s="1"/>
  <c r="F1448" i="11"/>
  <c r="H1448" i="11"/>
  <c r="F1449" i="11"/>
  <c r="H1449" i="11"/>
  <c r="F1450" i="11"/>
  <c r="H1450" i="11"/>
  <c r="F1451" i="11"/>
  <c r="H1451" i="11"/>
  <c r="F1452" i="11"/>
  <c r="H1452" i="11"/>
  <c r="F1453" i="11"/>
  <c r="H1453" i="11"/>
  <c r="I1459" i="11" l="1"/>
  <c r="I1458" i="11"/>
  <c r="G1458" i="11"/>
  <c r="G1465" i="11"/>
  <c r="I1466" i="11"/>
  <c r="I1465" i="11"/>
  <c r="G1457" i="11"/>
  <c r="G1460" i="11"/>
  <c r="G1459" i="11"/>
  <c r="G1456" i="11"/>
  <c r="I1455" i="11"/>
  <c r="G1455" i="11"/>
  <c r="I1457" i="11"/>
  <c r="I1460" i="11"/>
  <c r="I1456" i="11"/>
  <c r="F1441" i="11"/>
  <c r="G1448" i="11" s="1"/>
  <c r="H1441" i="11"/>
  <c r="I1448" i="11" s="1"/>
  <c r="F1442" i="11"/>
  <c r="G1449" i="11" s="1"/>
  <c r="H1442" i="11"/>
  <c r="I1449" i="11" s="1"/>
  <c r="F1443" i="11"/>
  <c r="H1443" i="11"/>
  <c r="I1450" i="11" s="1"/>
  <c r="F1444" i="11"/>
  <c r="G1451" i="11" s="1"/>
  <c r="H1444" i="11"/>
  <c r="I1451" i="11" s="1"/>
  <c r="F1445" i="11"/>
  <c r="G1452" i="11" s="1"/>
  <c r="H1445" i="11"/>
  <c r="I1452" i="11" s="1"/>
  <c r="F1446" i="11"/>
  <c r="H1446" i="11"/>
  <c r="I1453" i="11" s="1"/>
  <c r="G1453" i="11" l="1"/>
  <c r="G1450" i="11"/>
  <c r="H1428" i="11"/>
  <c r="H1414" i="11"/>
  <c r="H1423" i="11"/>
  <c r="F1425" i="11"/>
  <c r="H1420" i="11"/>
  <c r="F1431" i="11"/>
  <c r="H1432" i="11"/>
  <c r="F1432" i="11"/>
  <c r="H1427" i="11"/>
  <c r="F1420" i="11"/>
  <c r="F1434" i="11"/>
  <c r="G1441" i="11" s="1"/>
  <c r="H1434" i="11"/>
  <c r="I1441" i="11" s="1"/>
  <c r="F1435" i="11"/>
  <c r="G1442" i="11" s="1"/>
  <c r="H1435" i="11"/>
  <c r="I1442" i="11" s="1"/>
  <c r="F1436" i="11"/>
  <c r="G1443" i="11" s="1"/>
  <c r="H1436" i="11"/>
  <c r="I1443" i="11" s="1"/>
  <c r="F1437" i="11"/>
  <c r="G1444" i="11" s="1"/>
  <c r="H1437" i="11"/>
  <c r="I1444" i="11" s="1"/>
  <c r="F1438" i="11"/>
  <c r="G1445" i="11" s="1"/>
  <c r="H1438" i="11"/>
  <c r="I1445" i="11" s="1"/>
  <c r="F1439" i="11"/>
  <c r="G1446" i="11" s="1"/>
  <c r="H1439" i="11"/>
  <c r="I1446" i="11" s="1"/>
  <c r="F1427" i="11"/>
  <c r="G1434" i="11" s="1"/>
  <c r="F1429" i="11"/>
  <c r="H1429" i="11"/>
  <c r="F1430" i="11"/>
  <c r="H1430" i="11"/>
  <c r="H1431" i="11"/>
  <c r="F1422" i="11"/>
  <c r="H1422" i="11"/>
  <c r="F1423" i="11"/>
  <c r="H1425" i="11"/>
  <c r="F1413" i="11"/>
  <c r="F1415" i="11"/>
  <c r="H1415" i="11"/>
  <c r="F1416" i="11"/>
  <c r="F1417" i="11"/>
  <c r="H1417" i="11"/>
  <c r="H1418" i="11"/>
  <c r="G1437" i="11" l="1"/>
  <c r="I1436" i="11"/>
  <c r="H1421" i="11"/>
  <c r="I1421" i="11" s="1"/>
  <c r="I1422" i="11"/>
  <c r="G1422" i="11"/>
  <c r="I1425" i="11"/>
  <c r="H1424" i="11"/>
  <c r="I1424" i="11" s="1"/>
  <c r="H1416" i="11"/>
  <c r="F1418" i="11"/>
  <c r="G1423" i="11"/>
  <c r="H1413" i="11"/>
  <c r="G1420" i="11"/>
  <c r="G1438" i="11"/>
  <c r="F1424" i="11"/>
  <c r="G1424" i="11" s="1"/>
  <c r="I1438" i="11"/>
  <c r="G1430" i="11"/>
  <c r="I1439" i="11"/>
  <c r="I1432" i="11"/>
  <c r="I1434" i="11"/>
  <c r="I1435" i="11"/>
  <c r="G1439" i="11"/>
  <c r="G1427" i="11"/>
  <c r="G1429" i="11"/>
  <c r="G1436" i="11"/>
  <c r="I1430" i="11"/>
  <c r="I1437" i="11"/>
  <c r="I1429" i="11"/>
  <c r="G1432" i="11"/>
  <c r="I1427" i="11"/>
  <c r="F1406" i="11"/>
  <c r="H1406" i="11"/>
  <c r="F1407" i="11"/>
  <c r="H1407" i="11"/>
  <c r="I1414" i="11" s="1"/>
  <c r="F1408" i="11"/>
  <c r="G1415" i="11" s="1"/>
  <c r="H1408" i="11"/>
  <c r="F1409" i="11"/>
  <c r="G1416" i="11" s="1"/>
  <c r="H1409" i="11"/>
  <c r="F1410" i="11"/>
  <c r="G1417" i="11" s="1"/>
  <c r="H1410" i="11"/>
  <c r="I1417" i="11" s="1"/>
  <c r="F1411" i="11"/>
  <c r="H1411" i="11"/>
  <c r="I1413" i="11" l="1"/>
  <c r="I1431" i="11"/>
  <c r="I1415" i="11"/>
  <c r="I1416" i="11"/>
  <c r="G1418" i="11"/>
  <c r="G1413" i="11"/>
  <c r="I1418" i="11"/>
  <c r="I1428" i="11"/>
  <c r="I1423" i="11"/>
  <c r="G1425" i="11"/>
  <c r="I1420" i="11"/>
  <c r="G1431" i="11"/>
  <c r="F1399" i="11"/>
  <c r="G1406" i="11" s="1"/>
  <c r="H1399" i="11"/>
  <c r="I1406" i="11" s="1"/>
  <c r="F1400" i="11"/>
  <c r="G1407" i="11" s="1"/>
  <c r="H1400" i="11"/>
  <c r="I1407" i="11" s="1"/>
  <c r="F1401" i="11"/>
  <c r="G1408" i="11" s="1"/>
  <c r="H1401" i="11"/>
  <c r="I1408" i="11" s="1"/>
  <c r="F1402" i="11"/>
  <c r="G1409" i="11" s="1"/>
  <c r="H1402" i="11"/>
  <c r="I1409" i="11" s="1"/>
  <c r="F1403" i="11"/>
  <c r="G1410" i="11" s="1"/>
  <c r="H1403" i="11"/>
  <c r="I1410" i="11" s="1"/>
  <c r="F1404" i="11"/>
  <c r="G1411" i="11" s="1"/>
  <c r="H1404" i="11"/>
  <c r="I1411" i="11" s="1"/>
  <c r="F1392" i="11"/>
  <c r="H1392" i="11"/>
  <c r="F1393" i="11"/>
  <c r="H1393" i="11"/>
  <c r="F1394" i="11"/>
  <c r="H1394" i="11"/>
  <c r="F1395" i="11"/>
  <c r="H1395" i="11"/>
  <c r="F1396" i="11"/>
  <c r="H1396" i="11"/>
  <c r="F1397" i="11"/>
  <c r="H1397" i="11"/>
  <c r="G1399" i="11" l="1"/>
  <c r="I1401" i="11"/>
  <c r="G1403" i="11"/>
  <c r="I1402" i="11"/>
  <c r="I1400" i="11"/>
  <c r="I1404" i="11"/>
  <c r="G1404" i="11"/>
  <c r="G1400" i="11"/>
  <c r="I1403" i="11"/>
  <c r="G1401" i="11"/>
  <c r="I1399" i="11"/>
  <c r="G1402" i="11"/>
  <c r="F1385" i="11"/>
  <c r="G1392" i="11" s="1"/>
  <c r="H1385" i="11"/>
  <c r="I1392" i="11" s="1"/>
  <c r="F1386" i="11"/>
  <c r="G1393" i="11" s="1"/>
  <c r="H1386" i="11"/>
  <c r="I1393" i="11" s="1"/>
  <c r="F1387" i="11"/>
  <c r="G1394" i="11" s="1"/>
  <c r="H1387" i="11"/>
  <c r="I1394" i="11" s="1"/>
  <c r="F1388" i="11"/>
  <c r="G1395" i="11" s="1"/>
  <c r="H1388" i="11"/>
  <c r="I1395" i="11" s="1"/>
  <c r="F1389" i="11"/>
  <c r="G1396" i="11" s="1"/>
  <c r="H1389" i="11"/>
  <c r="I1396" i="11" s="1"/>
  <c r="F1390" i="11"/>
  <c r="G1397" i="11" s="1"/>
  <c r="H1390" i="11"/>
  <c r="I1397" i="11" s="1"/>
  <c r="F1378" i="11"/>
  <c r="H1378" i="11"/>
  <c r="F1379" i="11"/>
  <c r="H1379" i="11"/>
  <c r="F1380" i="11"/>
  <c r="H1380" i="11"/>
  <c r="F1381" i="11"/>
  <c r="H1381" i="11"/>
  <c r="F1382" i="11"/>
  <c r="H1382" i="11"/>
  <c r="I1389" i="11" s="1"/>
  <c r="F1383" i="11"/>
  <c r="H1383" i="11"/>
  <c r="G1388" i="11" l="1"/>
  <c r="G1386" i="11"/>
  <c r="I1385" i="11"/>
  <c r="G1389" i="11"/>
  <c r="G1387" i="11"/>
  <c r="G1390" i="11"/>
  <c r="I1388" i="11"/>
  <c r="G1385" i="11"/>
  <c r="I1387" i="11"/>
  <c r="I1390" i="11"/>
  <c r="I1386" i="11"/>
  <c r="F1371" i="11"/>
  <c r="G1378" i="11" s="1"/>
  <c r="H1371" i="11"/>
  <c r="I1378" i="11" s="1"/>
  <c r="F1372" i="11"/>
  <c r="G1379" i="11" s="1"/>
  <c r="H1372" i="11"/>
  <c r="I1379" i="11" s="1"/>
  <c r="F1373" i="11"/>
  <c r="G1380" i="11" s="1"/>
  <c r="H1373" i="11"/>
  <c r="I1380" i="11" s="1"/>
  <c r="F1374" i="11"/>
  <c r="G1381" i="11" s="1"/>
  <c r="H1374" i="11"/>
  <c r="I1381" i="11" s="1"/>
  <c r="F1375" i="11"/>
  <c r="G1382" i="11" s="1"/>
  <c r="H1375" i="11"/>
  <c r="I1382" i="11" s="1"/>
  <c r="F1376" i="11"/>
  <c r="G1383" i="11" s="1"/>
  <c r="H1376" i="11"/>
  <c r="I1383" i="11" s="1"/>
  <c r="H1364" i="11"/>
  <c r="F1365" i="11"/>
  <c r="H1365" i="11"/>
  <c r="F1366" i="11"/>
  <c r="H1366" i="11"/>
  <c r="F1367" i="11"/>
  <c r="H1367" i="11"/>
  <c r="F1368" i="11"/>
  <c r="H1368" i="11"/>
  <c r="F1369" i="11"/>
  <c r="H1369" i="11"/>
  <c r="F1364" i="11" l="1"/>
  <c r="G1372" i="11"/>
  <c r="I1375" i="11"/>
  <c r="I1373" i="11"/>
  <c r="G1375" i="11"/>
  <c r="I1371" i="11"/>
  <c r="G1373" i="11"/>
  <c r="G1376" i="11"/>
  <c r="G1374" i="11"/>
  <c r="I1376" i="11"/>
  <c r="I1374" i="11"/>
  <c r="I1372" i="11"/>
  <c r="F1357" i="11"/>
  <c r="H1357" i="11"/>
  <c r="I1364" i="11" s="1"/>
  <c r="F1358" i="11"/>
  <c r="G1365" i="11" s="1"/>
  <c r="H1358" i="11"/>
  <c r="I1365" i="11" s="1"/>
  <c r="F1359" i="11"/>
  <c r="G1366" i="11" s="1"/>
  <c r="H1359" i="11"/>
  <c r="I1366" i="11" s="1"/>
  <c r="F1360" i="11"/>
  <c r="G1367" i="11" s="1"/>
  <c r="H1360" i="11"/>
  <c r="I1367" i="11" s="1"/>
  <c r="F1361" i="11"/>
  <c r="G1368" i="11" s="1"/>
  <c r="H1361" i="11"/>
  <c r="I1368" i="11" s="1"/>
  <c r="F1362" i="11"/>
  <c r="G1369" i="11" s="1"/>
  <c r="H1362" i="11"/>
  <c r="I1369" i="11" s="1"/>
  <c r="F1350" i="11"/>
  <c r="H1350" i="11"/>
  <c r="I1357" i="11" s="1"/>
  <c r="F1351" i="11"/>
  <c r="H1351" i="11"/>
  <c r="F1352" i="11"/>
  <c r="H1352" i="11"/>
  <c r="F1353" i="11"/>
  <c r="H1353" i="11"/>
  <c r="F1354" i="11"/>
  <c r="H1354" i="11"/>
  <c r="F1355" i="11"/>
  <c r="H1355" i="11"/>
  <c r="I1362" i="11" s="1"/>
  <c r="G1364" i="11" l="1"/>
  <c r="G1371" i="11"/>
  <c r="I1360" i="11"/>
  <c r="G1361" i="11"/>
  <c r="G1357" i="11"/>
  <c r="I1361" i="11"/>
  <c r="I1358" i="11"/>
  <c r="I1359" i="11"/>
  <c r="G1362" i="11"/>
  <c r="G1360" i="11"/>
  <c r="G1359" i="11"/>
  <c r="G1358" i="11"/>
  <c r="E1332" i="11"/>
  <c r="H1332" i="11" s="1"/>
  <c r="E1333" i="11"/>
  <c r="H1333" i="11" s="1"/>
  <c r="D1333" i="11"/>
  <c r="F1333" i="11" s="1"/>
  <c r="D1332" i="11"/>
  <c r="F1339" i="11" s="1"/>
  <c r="E1334" i="11"/>
  <c r="H1334" i="11" s="1"/>
  <c r="D1334" i="11"/>
  <c r="F1341" i="11" s="1"/>
  <c r="F1343" i="11"/>
  <c r="G1350" i="11" s="1"/>
  <c r="H1343" i="11"/>
  <c r="I1350" i="11" s="1"/>
  <c r="F1344" i="11"/>
  <c r="G1351" i="11" s="1"/>
  <c r="H1344" i="11"/>
  <c r="I1351" i="11" s="1"/>
  <c r="F1345" i="11"/>
  <c r="G1352" i="11" s="1"/>
  <c r="H1345" i="11"/>
  <c r="I1352" i="11" s="1"/>
  <c r="F1346" i="11"/>
  <c r="G1353" i="11" s="1"/>
  <c r="H1346" i="11"/>
  <c r="I1353" i="11" s="1"/>
  <c r="F1347" i="11"/>
  <c r="G1354" i="11" s="1"/>
  <c r="H1347" i="11"/>
  <c r="I1354" i="11" s="1"/>
  <c r="F1348" i="11"/>
  <c r="G1355" i="11" s="1"/>
  <c r="H1348" i="11"/>
  <c r="I1355" i="11" s="1"/>
  <c r="F1336" i="11"/>
  <c r="H1336" i="11"/>
  <c r="I1343" i="11" s="1"/>
  <c r="F1337" i="11"/>
  <c r="H1337" i="11"/>
  <c r="F1338" i="11"/>
  <c r="H1338" i="11"/>
  <c r="I1345" i="11" s="1"/>
  <c r="H1339" i="11"/>
  <c r="H1340" i="11"/>
  <c r="F1329" i="11"/>
  <c r="H1329" i="11"/>
  <c r="I1336" i="11" s="1"/>
  <c r="F1330" i="11"/>
  <c r="H1330" i="11"/>
  <c r="F1331" i="11"/>
  <c r="H1331" i="11"/>
  <c r="F1332" i="11" l="1"/>
  <c r="G1339" i="11" s="1"/>
  <c r="I1346" i="11"/>
  <c r="H1341" i="11"/>
  <c r="I1341" i="11" s="1"/>
  <c r="G1345" i="11"/>
  <c r="G1343" i="11"/>
  <c r="I1347" i="11"/>
  <c r="F1340" i="11"/>
  <c r="G1340" i="11" s="1"/>
  <c r="F1334" i="11"/>
  <c r="G1341" i="11" s="1"/>
  <c r="G1346" i="11"/>
  <c r="G1348" i="11"/>
  <c r="I1337" i="11"/>
  <c r="G1344" i="11"/>
  <c r="G1336" i="11"/>
  <c r="I1344" i="11"/>
  <c r="I1338" i="11"/>
  <c r="G1337" i="11"/>
  <c r="I1340" i="11"/>
  <c r="I1339" i="11"/>
  <c r="G1338" i="11"/>
  <c r="H1327" i="11"/>
  <c r="I1334" i="11" s="1"/>
  <c r="F1322" i="11"/>
  <c r="G1329" i="11" s="1"/>
  <c r="H1322" i="11"/>
  <c r="I1329" i="11" s="1"/>
  <c r="F1323" i="11"/>
  <c r="G1330" i="11" s="1"/>
  <c r="H1323" i="11"/>
  <c r="I1330" i="11" s="1"/>
  <c r="F1324" i="11"/>
  <c r="G1331" i="11" s="1"/>
  <c r="H1324" i="11"/>
  <c r="I1331" i="11" s="1"/>
  <c r="F1325" i="11"/>
  <c r="H1325" i="11"/>
  <c r="I1332" i="11" s="1"/>
  <c r="F1326" i="11"/>
  <c r="G1333" i="11" s="1"/>
  <c r="H1326" i="11"/>
  <c r="I1333" i="11" s="1"/>
  <c r="F1327" i="11"/>
  <c r="I1348" i="11" l="1"/>
  <c r="G1332" i="11"/>
  <c r="G1347" i="11"/>
  <c r="G1334" i="11"/>
  <c r="F1315" i="11"/>
  <c r="H1315" i="11"/>
  <c r="I1322" i="11" s="1"/>
  <c r="F1316" i="11"/>
  <c r="G1323" i="11" s="1"/>
  <c r="H1316" i="11"/>
  <c r="F1317" i="11"/>
  <c r="G1324" i="11" s="1"/>
  <c r="H1317" i="11"/>
  <c r="I1324" i="11" s="1"/>
  <c r="F1318" i="11"/>
  <c r="G1325" i="11" s="1"/>
  <c r="H1318" i="11"/>
  <c r="I1325" i="11" s="1"/>
  <c r="F1319" i="11"/>
  <c r="H1319" i="11"/>
  <c r="I1326" i="11" s="1"/>
  <c r="F1320" i="11"/>
  <c r="G1327" i="11" s="1"/>
  <c r="H1320" i="11"/>
  <c r="I1327" i="11" s="1"/>
  <c r="F1308" i="11"/>
  <c r="H1308" i="11"/>
  <c r="I1315" i="11" s="1"/>
  <c r="F1309" i="11"/>
  <c r="H1309" i="11"/>
  <c r="F1310" i="11"/>
  <c r="H1310" i="11"/>
  <c r="F1311" i="11"/>
  <c r="H1311" i="11"/>
  <c r="F1312" i="11"/>
  <c r="H1312" i="11"/>
  <c r="F1313" i="11"/>
  <c r="H1313" i="11"/>
  <c r="G1319" i="11" l="1"/>
  <c r="G1315" i="11"/>
  <c r="G1326" i="11"/>
  <c r="I1316" i="11"/>
  <c r="I1323" i="11"/>
  <c r="G1322" i="11"/>
  <c r="I1317" i="11"/>
  <c r="I1320" i="11"/>
  <c r="G1320" i="11"/>
  <c r="G1316" i="11"/>
  <c r="I1319" i="11"/>
  <c r="I1318" i="11"/>
  <c r="G1317" i="11"/>
  <c r="G1318" i="11"/>
  <c r="F1301" i="11"/>
  <c r="G1308" i="11" s="1"/>
  <c r="H1301" i="11"/>
  <c r="I1308" i="11" s="1"/>
  <c r="F1302" i="11"/>
  <c r="G1309" i="11" s="1"/>
  <c r="H1302" i="11"/>
  <c r="I1309" i="11" s="1"/>
  <c r="F1303" i="11"/>
  <c r="G1310" i="11" s="1"/>
  <c r="H1303" i="11"/>
  <c r="I1310" i="11" s="1"/>
  <c r="F1304" i="11"/>
  <c r="G1311" i="11" s="1"/>
  <c r="H1304" i="11"/>
  <c r="I1311" i="11" s="1"/>
  <c r="F1305" i="11"/>
  <c r="G1312" i="11" s="1"/>
  <c r="H1305" i="11"/>
  <c r="I1312" i="11" s="1"/>
  <c r="F1306" i="11"/>
  <c r="G1313" i="11" s="1"/>
  <c r="H1306" i="11"/>
  <c r="I1313" i="11" s="1"/>
  <c r="F1294" i="11"/>
  <c r="H1294" i="11"/>
  <c r="F1295" i="11"/>
  <c r="H1295" i="11"/>
  <c r="F1296" i="11"/>
  <c r="H1296" i="11"/>
  <c r="F1297" i="11"/>
  <c r="G1304" i="11" s="1"/>
  <c r="H1297" i="11"/>
  <c r="F1298" i="11"/>
  <c r="H1298" i="11"/>
  <c r="I1305" i="11" s="1"/>
  <c r="F1299" i="11"/>
  <c r="H1299" i="11"/>
  <c r="F1287" i="11"/>
  <c r="H1287" i="11"/>
  <c r="F1288" i="11"/>
  <c r="H1288" i="11"/>
  <c r="F1289" i="11"/>
  <c r="H1289" i="11"/>
  <c r="F1290" i="11"/>
  <c r="G1297" i="11" s="1"/>
  <c r="H1290" i="11"/>
  <c r="F1291" i="11"/>
  <c r="H1291" i="11"/>
  <c r="F1292" i="11"/>
  <c r="H1292" i="11"/>
  <c r="F1280" i="11"/>
  <c r="H1280" i="11"/>
  <c r="F1281" i="11"/>
  <c r="H1281" i="11"/>
  <c r="F1282" i="11"/>
  <c r="G1289" i="11" s="1"/>
  <c r="H1282" i="11"/>
  <c r="F1283" i="11"/>
  <c r="H1283" i="11"/>
  <c r="F1284" i="11"/>
  <c r="H1284" i="11"/>
  <c r="F1285" i="11"/>
  <c r="H1285" i="11"/>
  <c r="F1273" i="11"/>
  <c r="H1273" i="11"/>
  <c r="F1274" i="11"/>
  <c r="H1274" i="11"/>
  <c r="F1275" i="11"/>
  <c r="H1275" i="11"/>
  <c r="F1276" i="11"/>
  <c r="H1276" i="11"/>
  <c r="I1283" i="11" s="1"/>
  <c r="F1277" i="11"/>
  <c r="H1277" i="11"/>
  <c r="I1284" i="11" s="1"/>
  <c r="F1278" i="11"/>
  <c r="G1285" i="11" s="1"/>
  <c r="H1278" i="11"/>
  <c r="F1266" i="11"/>
  <c r="H1266" i="11"/>
  <c r="F1267" i="11"/>
  <c r="H1267" i="11"/>
  <c r="F1268" i="11"/>
  <c r="H1268" i="11"/>
  <c r="F1269" i="11"/>
  <c r="G1276" i="11" s="1"/>
  <c r="H1269" i="11"/>
  <c r="F1270" i="11"/>
  <c r="H1270" i="11"/>
  <c r="F1271" i="11"/>
  <c r="H1271" i="11"/>
  <c r="F1259" i="11"/>
  <c r="H1259" i="11"/>
  <c r="F1260" i="11"/>
  <c r="H1260" i="11"/>
  <c r="I1267" i="11" s="1"/>
  <c r="F1261" i="11"/>
  <c r="H1261" i="11"/>
  <c r="F1262" i="11"/>
  <c r="H1262" i="11"/>
  <c r="F1263" i="11"/>
  <c r="H1263" i="11"/>
  <c r="F1264" i="11"/>
  <c r="H1264" i="11"/>
  <c r="I1288" i="11" l="1"/>
  <c r="I1266" i="11"/>
  <c r="G1292" i="11"/>
  <c r="G1274" i="11"/>
  <c r="I1281" i="11"/>
  <c r="I1295" i="11"/>
  <c r="G1275" i="11"/>
  <c r="I1269" i="11"/>
  <c r="I1268" i="11"/>
  <c r="G1271" i="11"/>
  <c r="G1266" i="11"/>
  <c r="I1273" i="11"/>
  <c r="I1278" i="11"/>
  <c r="G1270" i="11"/>
  <c r="G1281" i="11"/>
  <c r="I1285" i="11"/>
  <c r="G1283" i="11"/>
  <c r="G1277" i="11"/>
  <c r="G1268" i="11"/>
  <c r="G1280" i="11"/>
  <c r="I1290" i="11"/>
  <c r="I1287" i="11"/>
  <c r="I1282" i="11"/>
  <c r="I1277" i="11"/>
  <c r="I1289" i="11"/>
  <c r="G1287" i="11"/>
  <c r="I1291" i="11"/>
  <c r="G1291" i="11"/>
  <c r="I1298" i="11"/>
  <c r="G1296" i="11"/>
  <c r="G1303" i="11"/>
  <c r="I1302" i="11"/>
  <c r="G1295" i="11"/>
  <c r="G1305" i="11"/>
  <c r="I1299" i="11"/>
  <c r="G1294" i="11"/>
  <c r="I1306" i="11"/>
  <c r="I1301" i="11"/>
  <c r="G1306" i="11"/>
  <c r="I1297" i="11"/>
  <c r="G1269" i="11"/>
  <c r="I1276" i="11"/>
  <c r="G1273" i="11"/>
  <c r="I1280" i="11"/>
  <c r="G1290" i="11"/>
  <c r="G1302" i="11"/>
  <c r="I1270" i="11"/>
  <c r="G1267" i="11"/>
  <c r="G1278" i="11"/>
  <c r="I1274" i="11"/>
  <c r="G1284" i="11"/>
  <c r="G1282" i="11"/>
  <c r="G1288" i="11"/>
  <c r="G1299" i="11"/>
  <c r="I1294" i="11"/>
  <c r="I1303" i="11"/>
  <c r="I1296" i="11"/>
  <c r="I1304" i="11"/>
  <c r="G1301" i="11"/>
  <c r="I1271" i="11"/>
  <c r="I1275" i="11"/>
  <c r="I1292" i="11"/>
  <c r="G1298" i="11"/>
  <c r="F1252" i="11"/>
  <c r="G1259" i="11" s="1"/>
  <c r="H1252" i="11"/>
  <c r="I1259" i="11" s="1"/>
  <c r="F1253" i="11"/>
  <c r="H1253" i="11"/>
  <c r="F1254" i="11"/>
  <c r="G1261" i="11" s="1"/>
  <c r="H1254" i="11"/>
  <c r="I1261" i="11" s="1"/>
  <c r="F1255" i="11"/>
  <c r="G1262" i="11" s="1"/>
  <c r="H1255" i="11"/>
  <c r="I1262" i="11" s="1"/>
  <c r="F1256" i="11"/>
  <c r="H1256" i="11"/>
  <c r="I1263" i="11" s="1"/>
  <c r="F1257" i="11"/>
  <c r="H1257" i="11"/>
  <c r="I1264" i="11" s="1"/>
  <c r="F1245" i="11"/>
  <c r="H1245" i="11"/>
  <c r="F1246" i="11"/>
  <c r="H1246" i="11"/>
  <c r="F1247" i="11"/>
  <c r="H1247" i="11"/>
  <c r="F1248" i="11"/>
  <c r="H1248" i="11"/>
  <c r="F1249" i="11"/>
  <c r="H1249" i="11"/>
  <c r="F1250" i="11"/>
  <c r="H1250" i="11"/>
  <c r="G1256" i="11" l="1"/>
  <c r="G1253" i="11"/>
  <c r="G1260" i="11"/>
  <c r="G1257" i="11"/>
  <c r="G1264" i="11"/>
  <c r="G1263" i="11"/>
  <c r="I1253" i="11"/>
  <c r="I1260" i="11"/>
  <c r="I1257" i="11"/>
  <c r="G1252" i="11"/>
  <c r="I1254" i="11"/>
  <c r="I1255" i="11"/>
  <c r="I1256" i="11"/>
  <c r="G1254" i="11"/>
  <c r="I1252" i="11"/>
  <c r="G1255" i="11"/>
  <c r="F1238" i="11"/>
  <c r="G1245" i="11" s="1"/>
  <c r="H1238" i="11"/>
  <c r="I1245" i="11" s="1"/>
  <c r="F1239" i="11"/>
  <c r="G1246" i="11" s="1"/>
  <c r="H1239" i="11"/>
  <c r="I1246" i="11" s="1"/>
  <c r="F1240" i="11"/>
  <c r="G1247" i="11" s="1"/>
  <c r="H1240" i="11"/>
  <c r="I1247" i="11" s="1"/>
  <c r="F1241" i="11"/>
  <c r="G1248" i="11" s="1"/>
  <c r="H1241" i="11"/>
  <c r="I1248" i="11" s="1"/>
  <c r="F1242" i="11"/>
  <c r="G1249" i="11" s="1"/>
  <c r="H1242" i="11"/>
  <c r="I1249" i="11" s="1"/>
  <c r="F1243" i="11"/>
  <c r="G1250" i="11" s="1"/>
  <c r="H1243" i="11"/>
  <c r="I1250" i="11" s="1"/>
  <c r="F1231" i="11"/>
  <c r="H1231" i="11"/>
  <c r="I1238" i="11" s="1"/>
  <c r="F1232" i="11"/>
  <c r="H1232" i="11"/>
  <c r="F1233" i="11"/>
  <c r="H1233" i="11"/>
  <c r="F1234" i="11"/>
  <c r="H1234" i="11"/>
  <c r="F1235" i="11"/>
  <c r="H1235" i="11"/>
  <c r="F1236" i="11"/>
  <c r="H1236" i="11"/>
  <c r="I1242" i="11" l="1"/>
  <c r="I1240" i="11"/>
  <c r="I1243" i="11"/>
  <c r="I1239" i="11"/>
  <c r="I1241" i="11"/>
  <c r="G1240" i="11"/>
  <c r="G1243" i="11"/>
  <c r="G1239" i="11"/>
  <c r="G1241" i="11"/>
  <c r="G1242" i="11"/>
  <c r="G1238" i="11"/>
  <c r="F1224" i="11"/>
  <c r="H1224" i="11"/>
  <c r="I1231" i="11" s="1"/>
  <c r="F1225" i="11"/>
  <c r="H1225" i="11"/>
  <c r="I1232" i="11" s="1"/>
  <c r="F1226" i="11"/>
  <c r="H1226" i="11"/>
  <c r="I1233" i="11" s="1"/>
  <c r="F1227" i="11"/>
  <c r="G1234" i="11" s="1"/>
  <c r="H1227" i="11"/>
  <c r="I1234" i="11" s="1"/>
  <c r="F1228" i="11"/>
  <c r="G1235" i="11" s="1"/>
  <c r="H1228" i="11"/>
  <c r="I1235" i="11" s="1"/>
  <c r="F1229" i="11"/>
  <c r="G1236" i="11" s="1"/>
  <c r="H1229" i="11"/>
  <c r="I1236" i="11" l="1"/>
  <c r="G1231" i="11"/>
  <c r="G1233" i="11"/>
  <c r="G1232" i="11"/>
  <c r="H1213" i="11"/>
  <c r="H1150" i="11"/>
  <c r="F1150" i="11"/>
  <c r="F1214" i="11"/>
  <c r="H1152" i="11"/>
  <c r="F1152" i="11"/>
  <c r="F1217" i="11"/>
  <c r="H1217" i="11"/>
  <c r="I1224" i="11" s="1"/>
  <c r="F1218" i="11"/>
  <c r="G1225" i="11" s="1"/>
  <c r="H1218" i="11"/>
  <c r="I1225" i="11" s="1"/>
  <c r="F1219" i="11"/>
  <c r="G1226" i="11" s="1"/>
  <c r="H1219" i="11"/>
  <c r="I1226" i="11" s="1"/>
  <c r="F1220" i="11"/>
  <c r="G1227" i="11" s="1"/>
  <c r="H1220" i="11"/>
  <c r="I1227" i="11" s="1"/>
  <c r="F1221" i="11"/>
  <c r="G1228" i="11" s="1"/>
  <c r="H1221" i="11"/>
  <c r="I1228" i="11" s="1"/>
  <c r="F1222" i="11"/>
  <c r="G1229" i="11" s="1"/>
  <c r="H1222" i="11"/>
  <c r="I1229" i="11" s="1"/>
  <c r="F1189" i="11"/>
  <c r="H1189" i="11"/>
  <c r="F1190" i="11"/>
  <c r="H1190" i="11"/>
  <c r="F1191" i="11"/>
  <c r="H1191" i="11"/>
  <c r="F1196" i="11"/>
  <c r="H1196" i="11"/>
  <c r="F1197" i="11"/>
  <c r="H1197" i="11"/>
  <c r="F1198" i="11"/>
  <c r="H1198" i="11"/>
  <c r="F1203" i="11"/>
  <c r="H1203" i="11"/>
  <c r="F1204" i="11"/>
  <c r="H1204" i="11"/>
  <c r="F1205" i="11"/>
  <c r="H1205" i="11"/>
  <c r="F1210" i="11"/>
  <c r="H1210" i="11"/>
  <c r="F1211" i="11"/>
  <c r="H1211" i="11"/>
  <c r="F1212" i="11"/>
  <c r="H1212" i="11"/>
  <c r="F1175" i="11"/>
  <c r="H1175" i="11"/>
  <c r="F1176" i="11"/>
  <c r="H1176" i="11"/>
  <c r="F1177" i="11"/>
  <c r="H1177" i="11"/>
  <c r="F1182" i="11"/>
  <c r="H1182" i="11"/>
  <c r="F1183" i="11"/>
  <c r="H1183" i="11"/>
  <c r="F1184" i="11"/>
  <c r="H1184" i="11"/>
  <c r="F1168" i="11"/>
  <c r="G1175" i="11" s="1"/>
  <c r="H1168" i="11"/>
  <c r="F1169" i="11"/>
  <c r="H1169" i="11"/>
  <c r="F1170" i="11"/>
  <c r="H1170" i="11"/>
  <c r="I1177" i="11" s="1"/>
  <c r="F1161" i="11"/>
  <c r="H1161" i="11"/>
  <c r="F1162" i="11"/>
  <c r="H1162" i="11"/>
  <c r="F1163" i="11"/>
  <c r="H1163" i="11"/>
  <c r="F1154" i="11"/>
  <c r="H1154" i="11"/>
  <c r="F1155" i="11"/>
  <c r="H1155" i="11"/>
  <c r="F1156" i="11"/>
  <c r="H1156" i="11"/>
  <c r="F1147" i="11"/>
  <c r="H1147" i="11"/>
  <c r="F1148" i="11"/>
  <c r="H1148" i="11"/>
  <c r="F1149" i="11"/>
  <c r="H1149" i="11"/>
  <c r="G1205" i="11" l="1"/>
  <c r="G1203" i="11"/>
  <c r="I1168" i="11"/>
  <c r="I1204" i="11"/>
  <c r="I1196" i="11"/>
  <c r="I1183" i="11"/>
  <c r="I1211" i="11"/>
  <c r="I1203" i="11"/>
  <c r="I1197" i="11"/>
  <c r="H1179" i="11"/>
  <c r="I1218" i="11"/>
  <c r="I1156" i="11"/>
  <c r="G1156" i="11"/>
  <c r="H1158" i="11"/>
  <c r="I1176" i="11"/>
  <c r="I1219" i="11"/>
  <c r="G1161" i="11"/>
  <c r="I1182" i="11"/>
  <c r="G1217" i="11"/>
  <c r="H1172" i="11"/>
  <c r="G1224" i="11"/>
  <c r="I1170" i="11"/>
  <c r="I1212" i="11"/>
  <c r="G1219" i="11"/>
  <c r="G1198" i="11"/>
  <c r="G1177" i="11"/>
  <c r="I1220" i="11"/>
  <c r="H1206" i="11"/>
  <c r="I1213" i="11" s="1"/>
  <c r="H1178" i="11"/>
  <c r="H1199" i="11"/>
  <c r="H1171" i="11"/>
  <c r="H1164" i="11"/>
  <c r="H1157" i="11"/>
  <c r="I1157" i="11" s="1"/>
  <c r="F1164" i="11"/>
  <c r="F1157" i="11"/>
  <c r="H1200" i="11"/>
  <c r="H1165" i="11"/>
  <c r="H1151" i="11"/>
  <c r="F1200" i="11"/>
  <c r="F1207" i="11"/>
  <c r="G1214" i="11" s="1"/>
  <c r="F1193" i="11"/>
  <c r="F1186" i="11"/>
  <c r="F1179" i="11"/>
  <c r="F1172" i="11"/>
  <c r="F1165" i="11"/>
  <c r="F1158" i="11"/>
  <c r="F1151" i="11"/>
  <c r="H1180" i="11"/>
  <c r="H1159" i="11"/>
  <c r="F1173" i="11"/>
  <c r="F1166" i="11"/>
  <c r="F1159" i="11"/>
  <c r="G1159" i="11" s="1"/>
  <c r="G1221" i="11"/>
  <c r="I1162" i="11"/>
  <c r="G1218" i="11"/>
  <c r="G1197" i="11"/>
  <c r="G1183" i="11"/>
  <c r="G1169" i="11"/>
  <c r="G1155" i="11"/>
  <c r="I1175" i="11"/>
  <c r="I1189" i="11"/>
  <c r="I1210" i="11"/>
  <c r="I1217" i="11"/>
  <c r="G1210" i="11"/>
  <c r="G1182" i="11"/>
  <c r="G1211" i="11"/>
  <c r="I1205" i="11"/>
  <c r="G1212" i="11"/>
  <c r="G1204" i="11"/>
  <c r="I1198" i="11"/>
  <c r="I1191" i="11"/>
  <c r="I1190" i="11"/>
  <c r="I1184" i="11"/>
  <c r="G1196" i="11"/>
  <c r="G1190" i="11"/>
  <c r="G1191" i="11"/>
  <c r="G1184" i="11"/>
  <c r="G1189" i="11"/>
  <c r="I1169" i="11"/>
  <c r="G1176" i="11"/>
  <c r="G1170" i="11"/>
  <c r="I1161" i="11"/>
  <c r="I1155" i="11"/>
  <c r="G1168" i="11"/>
  <c r="I1154" i="11"/>
  <c r="I1163" i="11"/>
  <c r="G1162" i="11"/>
  <c r="G1154" i="11"/>
  <c r="G1163" i="11"/>
  <c r="F1140" i="11"/>
  <c r="G1147" i="11" s="1"/>
  <c r="H1140" i="11"/>
  <c r="I1147" i="11" s="1"/>
  <c r="F1141" i="11"/>
  <c r="G1148" i="11" s="1"/>
  <c r="H1141" i="11"/>
  <c r="I1148" i="11" s="1"/>
  <c r="F1142" i="11"/>
  <c r="H1142" i="11"/>
  <c r="F1143" i="11"/>
  <c r="G1150" i="11" s="1"/>
  <c r="H1143" i="11"/>
  <c r="F1144" i="11"/>
  <c r="H1144" i="11"/>
  <c r="F1145" i="11"/>
  <c r="H1145" i="11"/>
  <c r="F1133" i="11"/>
  <c r="H1133" i="11"/>
  <c r="F1134" i="11"/>
  <c r="H1134" i="11"/>
  <c r="F1135" i="11"/>
  <c r="H1135" i="11"/>
  <c r="F1136" i="11"/>
  <c r="H1136" i="11"/>
  <c r="F1137" i="11"/>
  <c r="H1137" i="11"/>
  <c r="F1138" i="11"/>
  <c r="H1138" i="11"/>
  <c r="I1179" i="11" l="1"/>
  <c r="G1164" i="11"/>
  <c r="G1172" i="11"/>
  <c r="I1151" i="11"/>
  <c r="G1145" i="11"/>
  <c r="I1143" i="11"/>
  <c r="I1158" i="11"/>
  <c r="G1152" i="11"/>
  <c r="I1145" i="11"/>
  <c r="I1142" i="11"/>
  <c r="I1149" i="11"/>
  <c r="G1142" i="11"/>
  <c r="G1157" i="11"/>
  <c r="H1173" i="11"/>
  <c r="I1180" i="11" s="1"/>
  <c r="H1193" i="11"/>
  <c r="I1200" i="11" s="1"/>
  <c r="G1143" i="11"/>
  <c r="I1152" i="11"/>
  <c r="H1187" i="11"/>
  <c r="G1179" i="11"/>
  <c r="I1150" i="11"/>
  <c r="G1186" i="11"/>
  <c r="I1172" i="11"/>
  <c r="G1149" i="11"/>
  <c r="H1214" i="11"/>
  <c r="H1207" i="11"/>
  <c r="I1207" i="11" s="1"/>
  <c r="H1166" i="11"/>
  <c r="I1166" i="11" s="1"/>
  <c r="G1151" i="11"/>
  <c r="H1186" i="11"/>
  <c r="F1171" i="11"/>
  <c r="G1171" i="11" s="1"/>
  <c r="I1178" i="11"/>
  <c r="I1206" i="11"/>
  <c r="H1185" i="11"/>
  <c r="I1185" i="11" s="1"/>
  <c r="H1192" i="11"/>
  <c r="I1199" i="11" s="1"/>
  <c r="I1171" i="11"/>
  <c r="I1164" i="11"/>
  <c r="I1165" i="11"/>
  <c r="G1207" i="11"/>
  <c r="G1193" i="11"/>
  <c r="G1200" i="11"/>
  <c r="G1165" i="11"/>
  <c r="G1158" i="11"/>
  <c r="I1187" i="11"/>
  <c r="I1159" i="11"/>
  <c r="G1173" i="11"/>
  <c r="G1166" i="11"/>
  <c r="I1141" i="11"/>
  <c r="I1144" i="11"/>
  <c r="G1144" i="11"/>
  <c r="I1140" i="11"/>
  <c r="G1140" i="11"/>
  <c r="G1141" i="11"/>
  <c r="F1126" i="11"/>
  <c r="G1133" i="11" s="1"/>
  <c r="H1126" i="11"/>
  <c r="F1127" i="11"/>
  <c r="H1127" i="11"/>
  <c r="F1128" i="11"/>
  <c r="H1128" i="11"/>
  <c r="I1135" i="11" s="1"/>
  <c r="F1129" i="11"/>
  <c r="G1136" i="11" s="1"/>
  <c r="H1129" i="11"/>
  <c r="F1130" i="11"/>
  <c r="G1137" i="11" s="1"/>
  <c r="H1130" i="11"/>
  <c r="F1131" i="11"/>
  <c r="H1131" i="11"/>
  <c r="I1138" i="11" s="1"/>
  <c r="F1119" i="11"/>
  <c r="H1119" i="11"/>
  <c r="F1120" i="11"/>
  <c r="H1120" i="11"/>
  <c r="F1121" i="11"/>
  <c r="H1121" i="11"/>
  <c r="I1128" i="11" s="1"/>
  <c r="F1122" i="11"/>
  <c r="H1122" i="11"/>
  <c r="F1123" i="11"/>
  <c r="H1123" i="11"/>
  <c r="F1124" i="11"/>
  <c r="H1124" i="11"/>
  <c r="G1126" i="11" l="1"/>
  <c r="I1126" i="11"/>
  <c r="I1129" i="11"/>
  <c r="I1136" i="11"/>
  <c r="G1128" i="11"/>
  <c r="G1130" i="11"/>
  <c r="I1173" i="11"/>
  <c r="G1135" i="11"/>
  <c r="G1131" i="11"/>
  <c r="G1138" i="11"/>
  <c r="F1178" i="11"/>
  <c r="G1178" i="11" s="1"/>
  <c r="I1130" i="11"/>
  <c r="I1137" i="11"/>
  <c r="I1193" i="11"/>
  <c r="I1186" i="11"/>
  <c r="I1214" i="11"/>
  <c r="I1221" i="11"/>
  <c r="H1201" i="11"/>
  <c r="I1133" i="11"/>
  <c r="H1194" i="11"/>
  <c r="I1194" i="11" s="1"/>
  <c r="G1127" i="11"/>
  <c r="I1131" i="11"/>
  <c r="G1129" i="11"/>
  <c r="G1134" i="11"/>
  <c r="I1192" i="11"/>
  <c r="F1180" i="11"/>
  <c r="G1180" i="11" s="1"/>
  <c r="I1127" i="11"/>
  <c r="I1134" i="11"/>
  <c r="F1101" i="11"/>
  <c r="F1080" i="11"/>
  <c r="H1088" i="11"/>
  <c r="H1074" i="11"/>
  <c r="F1109" i="11"/>
  <c r="H1075" i="11"/>
  <c r="F1112" i="11"/>
  <c r="G1119" i="11" s="1"/>
  <c r="H1112" i="11"/>
  <c r="I1119" i="11" s="1"/>
  <c r="F1113" i="11"/>
  <c r="G1120" i="11" s="1"/>
  <c r="H1113" i="11"/>
  <c r="I1120" i="11" s="1"/>
  <c r="F1114" i="11"/>
  <c r="G1121" i="11" s="1"/>
  <c r="H1114" i="11"/>
  <c r="I1121" i="11" s="1"/>
  <c r="F1115" i="11"/>
  <c r="G1122" i="11" s="1"/>
  <c r="H1115" i="11"/>
  <c r="I1122" i="11" s="1"/>
  <c r="F1116" i="11"/>
  <c r="G1123" i="11" s="1"/>
  <c r="H1116" i="11"/>
  <c r="I1123" i="11" s="1"/>
  <c r="F1117" i="11"/>
  <c r="G1124" i="11" s="1"/>
  <c r="H1117" i="11"/>
  <c r="I1124" i="11" s="1"/>
  <c r="F1105" i="11"/>
  <c r="H1105" i="11"/>
  <c r="F1106" i="11"/>
  <c r="H1106" i="11"/>
  <c r="F1107" i="11"/>
  <c r="H1107" i="11"/>
  <c r="I1114" i="11" s="1"/>
  <c r="F1108" i="11"/>
  <c r="H1108" i="11"/>
  <c r="H1109" i="11"/>
  <c r="F1098" i="11"/>
  <c r="H1098" i="11"/>
  <c r="F1099" i="11"/>
  <c r="H1099" i="11"/>
  <c r="F1100" i="11"/>
  <c r="H1100" i="11"/>
  <c r="H1101" i="11"/>
  <c r="H1102" i="11"/>
  <c r="F1091" i="11"/>
  <c r="H1091" i="11"/>
  <c r="F1092" i="11"/>
  <c r="H1092" i="11"/>
  <c r="F1093" i="11"/>
  <c r="H1093" i="11"/>
  <c r="F1094" i="11"/>
  <c r="H1094" i="11"/>
  <c r="H1095" i="11"/>
  <c r="F1084" i="11"/>
  <c r="H1084" i="11"/>
  <c r="F1085" i="11"/>
  <c r="H1085" i="11"/>
  <c r="F1086" i="11"/>
  <c r="H1086" i="11"/>
  <c r="F1087" i="11"/>
  <c r="H1087" i="11"/>
  <c r="F1088" i="11"/>
  <c r="F1077" i="11"/>
  <c r="H1077" i="11"/>
  <c r="F1078" i="11"/>
  <c r="H1078" i="11"/>
  <c r="F1079" i="11"/>
  <c r="H1079" i="11"/>
  <c r="H1080" i="11"/>
  <c r="F1081" i="11"/>
  <c r="F1070" i="11"/>
  <c r="H1070" i="11"/>
  <c r="F1071" i="11"/>
  <c r="H1071" i="11"/>
  <c r="F1072" i="11"/>
  <c r="H1072" i="11"/>
  <c r="F1073" i="11"/>
  <c r="H1073" i="11"/>
  <c r="F1074" i="11"/>
  <c r="G1086" i="11" l="1"/>
  <c r="I1116" i="11"/>
  <c r="H1215" i="11"/>
  <c r="I1222" i="11" s="1"/>
  <c r="H1208" i="11"/>
  <c r="I1201" i="11"/>
  <c r="I1109" i="11"/>
  <c r="F1185" i="11"/>
  <c r="G1185" i="11" s="1"/>
  <c r="F1187" i="11"/>
  <c r="G1187" i="11" s="1"/>
  <c r="G1080" i="11"/>
  <c r="H1081" i="11"/>
  <c r="I1081" i="11" s="1"/>
  <c r="F1102" i="11"/>
  <c r="G1109" i="11" s="1"/>
  <c r="F1095" i="11"/>
  <c r="G1095" i="11" s="1"/>
  <c r="H1110" i="11"/>
  <c r="I1117" i="11" s="1"/>
  <c r="I1101" i="11"/>
  <c r="I1099" i="11"/>
  <c r="I1107" i="11"/>
  <c r="G1081" i="11"/>
  <c r="G1087" i="11"/>
  <c r="G1078" i="11"/>
  <c r="I1106" i="11"/>
  <c r="H1103" i="11"/>
  <c r="H1082" i="11"/>
  <c r="I1082" i="11" s="1"/>
  <c r="F1075" i="11"/>
  <c r="F1082" i="11"/>
  <c r="F1103" i="11"/>
  <c r="F1110" i="11"/>
  <c r="G1117" i="11" s="1"/>
  <c r="F1096" i="11"/>
  <c r="F1089" i="11"/>
  <c r="I1115" i="11"/>
  <c r="I1100" i="11"/>
  <c r="G1079" i="11"/>
  <c r="G1113" i="11"/>
  <c r="I1105" i="11"/>
  <c r="I1077" i="11"/>
  <c r="G1084" i="11"/>
  <c r="G1077" i="11"/>
  <c r="G1112" i="11"/>
  <c r="I1080" i="11"/>
  <c r="I1087" i="11"/>
  <c r="I1078" i="11"/>
  <c r="G1085" i="11"/>
  <c r="I1079" i="11"/>
  <c r="G1088" i="11"/>
  <c r="I1084" i="11"/>
  <c r="G1092" i="11"/>
  <c r="I1085" i="11"/>
  <c r="I1086" i="11"/>
  <c r="G1093" i="11"/>
  <c r="I1094" i="11"/>
  <c r="G1099" i="11"/>
  <c r="I1091" i="11"/>
  <c r="G1100" i="11"/>
  <c r="I1095" i="11"/>
  <c r="G1094" i="11"/>
  <c r="I1092" i="11"/>
  <c r="G1091" i="11"/>
  <c r="I1093" i="11"/>
  <c r="G1098" i="11"/>
  <c r="G1101" i="11"/>
  <c r="I1102" i="11"/>
  <c r="I1098" i="11"/>
  <c r="G1107" i="11"/>
  <c r="G1108" i="11"/>
  <c r="G1105" i="11"/>
  <c r="G1115" i="11"/>
  <c r="G1106" i="11"/>
  <c r="G1116" i="11"/>
  <c r="I1112" i="11"/>
  <c r="I1108" i="11"/>
  <c r="G1114" i="11"/>
  <c r="I1113" i="11"/>
  <c r="F1063" i="11"/>
  <c r="H1063" i="11"/>
  <c r="I1070" i="11" s="1"/>
  <c r="F1064" i="11"/>
  <c r="H1064" i="11"/>
  <c r="F1065" i="11"/>
  <c r="H1065" i="11"/>
  <c r="I1072" i="11" s="1"/>
  <c r="F1066" i="11"/>
  <c r="H1066" i="11"/>
  <c r="F1067" i="11"/>
  <c r="H1067" i="11"/>
  <c r="F1068" i="11"/>
  <c r="H1068" i="11"/>
  <c r="I1075" i="11" s="1"/>
  <c r="F1192" i="11" l="1"/>
  <c r="G1192" i="11" s="1"/>
  <c r="I1215" i="11"/>
  <c r="I1208" i="11"/>
  <c r="G1089" i="11"/>
  <c r="I1110" i="11"/>
  <c r="F1194" i="11"/>
  <c r="G1194" i="11" s="1"/>
  <c r="G1075" i="11"/>
  <c r="G1102" i="11"/>
  <c r="I1088" i="11"/>
  <c r="G1074" i="11"/>
  <c r="G1070" i="11"/>
  <c r="G1073" i="11"/>
  <c r="G1071" i="11"/>
  <c r="H1089" i="11"/>
  <c r="I1089" i="11" s="1"/>
  <c r="I1071" i="11"/>
  <c r="G1072" i="11"/>
  <c r="H1096" i="11"/>
  <c r="I1103" i="11" s="1"/>
  <c r="I1074" i="11"/>
  <c r="I1073" i="11"/>
  <c r="G1082" i="11"/>
  <c r="G1110" i="11"/>
  <c r="G1103" i="11"/>
  <c r="G1096" i="11"/>
  <c r="H1026" i="11"/>
  <c r="F1026" i="11"/>
  <c r="F1025" i="11"/>
  <c r="F1056" i="11"/>
  <c r="G1063" i="11" s="1"/>
  <c r="H1056" i="11"/>
  <c r="I1063" i="11" s="1"/>
  <c r="F1057" i="11"/>
  <c r="G1064" i="11" s="1"/>
  <c r="H1057" i="11"/>
  <c r="I1064" i="11" s="1"/>
  <c r="F1058" i="11"/>
  <c r="G1065" i="11" s="1"/>
  <c r="H1058" i="11"/>
  <c r="I1065" i="11" s="1"/>
  <c r="F1059" i="11"/>
  <c r="G1066" i="11" s="1"/>
  <c r="H1059" i="11"/>
  <c r="I1066" i="11" s="1"/>
  <c r="F1060" i="11"/>
  <c r="G1067" i="11" s="1"/>
  <c r="H1060" i="11"/>
  <c r="I1067" i="11" s="1"/>
  <c r="F1061" i="11"/>
  <c r="G1068" i="11" s="1"/>
  <c r="H1061" i="11"/>
  <c r="I1068" i="11" s="1"/>
  <c r="F1049" i="11"/>
  <c r="H1049" i="11"/>
  <c r="F1050" i="11"/>
  <c r="H1050" i="11"/>
  <c r="F1051" i="11"/>
  <c r="H1051" i="11"/>
  <c r="H1053" i="11"/>
  <c r="F1042" i="11"/>
  <c r="H1042" i="11"/>
  <c r="F1043" i="11"/>
  <c r="H1043" i="11"/>
  <c r="F1044" i="11"/>
  <c r="H1044" i="11"/>
  <c r="H1046" i="11"/>
  <c r="F1035" i="11"/>
  <c r="H1035" i="11"/>
  <c r="F1036" i="11"/>
  <c r="H1036" i="11"/>
  <c r="F1037" i="11"/>
  <c r="H1037" i="11"/>
  <c r="H1039" i="11"/>
  <c r="F1028" i="11"/>
  <c r="H1028" i="11"/>
  <c r="F1029" i="11"/>
  <c r="H1029" i="11"/>
  <c r="F1030" i="11"/>
  <c r="H1030" i="11"/>
  <c r="H1032" i="11"/>
  <c r="F1021" i="11"/>
  <c r="H1021" i="11"/>
  <c r="F1022" i="11"/>
  <c r="H1022" i="11"/>
  <c r="F1023" i="11"/>
  <c r="H1023" i="11"/>
  <c r="H1024" i="11"/>
  <c r="H1025" i="11"/>
  <c r="F1199" i="11" l="1"/>
  <c r="G1199" i="11" s="1"/>
  <c r="F1201" i="11"/>
  <c r="G1201" i="11" s="1"/>
  <c r="I1096" i="11"/>
  <c r="I1049" i="11"/>
  <c r="F1047" i="11"/>
  <c r="F1054" i="11"/>
  <c r="G1061" i="11" s="1"/>
  <c r="H1052" i="11"/>
  <c r="I1059" i="11" s="1"/>
  <c r="H1031" i="11"/>
  <c r="I1031" i="11" s="1"/>
  <c r="I1028" i="11"/>
  <c r="I1053" i="11"/>
  <c r="I1032" i="11"/>
  <c r="I1029" i="11"/>
  <c r="F1052" i="11"/>
  <c r="G1059" i="11" s="1"/>
  <c r="I1030" i="11"/>
  <c r="I1057" i="11"/>
  <c r="G1029" i="11"/>
  <c r="I1036" i="11"/>
  <c r="I1043" i="11"/>
  <c r="G1043" i="11"/>
  <c r="I1046" i="11"/>
  <c r="I1044" i="11"/>
  <c r="G1044" i="11"/>
  <c r="G1042" i="11"/>
  <c r="G1030" i="11"/>
  <c r="G1036" i="11"/>
  <c r="I1039" i="11"/>
  <c r="I1037" i="11"/>
  <c r="I1035" i="11"/>
  <c r="G1028" i="11"/>
  <c r="G1037" i="11"/>
  <c r="G1035" i="11"/>
  <c r="I1060" i="11"/>
  <c r="I1050" i="11"/>
  <c r="I1056" i="11"/>
  <c r="I1042" i="11"/>
  <c r="G1049" i="11"/>
  <c r="I1051" i="11"/>
  <c r="G1050" i="11"/>
  <c r="G1051" i="11"/>
  <c r="G1058" i="11"/>
  <c r="G1057" i="11"/>
  <c r="G1056" i="11"/>
  <c r="I1058" i="11"/>
  <c r="H989" i="11"/>
  <c r="H1003" i="11"/>
  <c r="F1010" i="11"/>
  <c r="H1005" i="11"/>
  <c r="H984" i="11"/>
  <c r="F991" i="11"/>
  <c r="F998" i="11"/>
  <c r="F1012" i="11"/>
  <c r="H1011" i="11"/>
  <c r="F997" i="11"/>
  <c r="F1007" i="11"/>
  <c r="H1007" i="11"/>
  <c r="F1008" i="11"/>
  <c r="H1008" i="11"/>
  <c r="F1009" i="11"/>
  <c r="H1009" i="11"/>
  <c r="H1010" i="11"/>
  <c r="F1011" i="11"/>
  <c r="F1014" i="11"/>
  <c r="H1014" i="11"/>
  <c r="I1014" i="11" s="1"/>
  <c r="F1015" i="11"/>
  <c r="G1022" i="11" s="1"/>
  <c r="H1015" i="11"/>
  <c r="I1022" i="11" s="1"/>
  <c r="F1016" i="11"/>
  <c r="G1016" i="11" s="1"/>
  <c r="H1016" i="11"/>
  <c r="I1023" i="11" s="1"/>
  <c r="F1017" i="11"/>
  <c r="H1017" i="11"/>
  <c r="I1024" i="11" s="1"/>
  <c r="F1018" i="11"/>
  <c r="G1025" i="11" s="1"/>
  <c r="H1018" i="11"/>
  <c r="I1025" i="11" s="1"/>
  <c r="F1019" i="11"/>
  <c r="G1026" i="11" s="1"/>
  <c r="H1019" i="11"/>
  <c r="I1026" i="11" s="1"/>
  <c r="F993" i="11"/>
  <c r="H993" i="11"/>
  <c r="F994" i="11"/>
  <c r="H994" i="11"/>
  <c r="F995" i="11"/>
  <c r="H995" i="11"/>
  <c r="F996" i="11"/>
  <c r="H997" i="11"/>
  <c r="H998" i="11"/>
  <c r="F1000" i="11"/>
  <c r="H1000" i="11"/>
  <c r="F1001" i="11"/>
  <c r="H1001" i="11"/>
  <c r="F1002" i="11"/>
  <c r="H1002" i="11"/>
  <c r="F1003" i="11"/>
  <c r="F1004" i="11"/>
  <c r="H1004" i="11"/>
  <c r="F986" i="11"/>
  <c r="H986" i="11"/>
  <c r="F987" i="11"/>
  <c r="H987" i="11"/>
  <c r="F988" i="11"/>
  <c r="H988" i="11"/>
  <c r="F989" i="11"/>
  <c r="F990" i="11"/>
  <c r="H990" i="11"/>
  <c r="F979" i="11"/>
  <c r="H979" i="11"/>
  <c r="F980" i="11"/>
  <c r="H980" i="11"/>
  <c r="F981" i="11"/>
  <c r="H981" i="11"/>
  <c r="F982" i="11"/>
  <c r="H982" i="11"/>
  <c r="F983" i="11"/>
  <c r="H983" i="11"/>
  <c r="F1213" i="11" l="1"/>
  <c r="F1206" i="11"/>
  <c r="G1206" i="11" s="1"/>
  <c r="F1215" i="11"/>
  <c r="F1208" i="11"/>
  <c r="G1208" i="11" s="1"/>
  <c r="G1054" i="11"/>
  <c r="H1038" i="11"/>
  <c r="I1038" i="11" s="1"/>
  <c r="F1033" i="11"/>
  <c r="G1033" i="11" s="1"/>
  <c r="F1040" i="11"/>
  <c r="H1033" i="11"/>
  <c r="I1033" i="11" s="1"/>
  <c r="H1045" i="11"/>
  <c r="I1052" i="11" s="1"/>
  <c r="F1032" i="11"/>
  <c r="G1032" i="11" s="1"/>
  <c r="F1046" i="11"/>
  <c r="G1023" i="11"/>
  <c r="I1021" i="11"/>
  <c r="F1053" i="11"/>
  <c r="G990" i="11"/>
  <c r="I993" i="11"/>
  <c r="I1001" i="11"/>
  <c r="G1014" i="11"/>
  <c r="G1021" i="11"/>
  <c r="F1045" i="11"/>
  <c r="G1052" i="11" s="1"/>
  <c r="I986" i="11"/>
  <c r="I1009" i="11"/>
  <c r="H996" i="11"/>
  <c r="I1003" i="11" s="1"/>
  <c r="G1003" i="11"/>
  <c r="G1017" i="11"/>
  <c r="H1012" i="11"/>
  <c r="I1019" i="11" s="1"/>
  <c r="H991" i="11"/>
  <c r="I991" i="11" s="1"/>
  <c r="F984" i="11"/>
  <c r="G991" i="11" s="1"/>
  <c r="F1005" i="11"/>
  <c r="G1005" i="11" s="1"/>
  <c r="G1019" i="11"/>
  <c r="I990" i="11"/>
  <c r="I1018" i="11"/>
  <c r="G1018" i="11"/>
  <c r="I1011" i="11"/>
  <c r="G1011" i="11"/>
  <c r="G1009" i="11"/>
  <c r="I1016" i="11"/>
  <c r="I987" i="11"/>
  <c r="I994" i="11"/>
  <c r="G1015" i="11"/>
  <c r="I1007" i="11"/>
  <c r="G1000" i="11"/>
  <c r="I1015" i="11"/>
  <c r="G989" i="11"/>
  <c r="G986" i="11"/>
  <c r="G988" i="11"/>
  <c r="I1017" i="11"/>
  <c r="I989" i="11"/>
  <c r="I988" i="11"/>
  <c r="G987" i="11"/>
  <c r="I1010" i="11"/>
  <c r="G1010" i="11"/>
  <c r="G1008" i="11"/>
  <c r="I1004" i="11"/>
  <c r="G1002" i="11"/>
  <c r="G1001" i="11"/>
  <c r="G1004" i="11"/>
  <c r="I1000" i="11"/>
  <c r="I1008" i="11"/>
  <c r="I1002" i="11"/>
  <c r="I997" i="11"/>
  <c r="G1007" i="11"/>
  <c r="G998" i="11"/>
  <c r="I995" i="11"/>
  <c r="I1005" i="11"/>
  <c r="G994" i="11"/>
  <c r="G995" i="11"/>
  <c r="G996" i="11"/>
  <c r="G997" i="11"/>
  <c r="G993" i="11"/>
  <c r="F972" i="11"/>
  <c r="G979" i="11" s="1"/>
  <c r="H972" i="11"/>
  <c r="I979" i="11" s="1"/>
  <c r="F973" i="11"/>
  <c r="G980" i="11" s="1"/>
  <c r="H973" i="11"/>
  <c r="F974" i="11"/>
  <c r="G981" i="11" s="1"/>
  <c r="H974" i="11"/>
  <c r="I981" i="11" s="1"/>
  <c r="F975" i="11"/>
  <c r="G982" i="11" s="1"/>
  <c r="H975" i="11"/>
  <c r="F976" i="11"/>
  <c r="G983" i="11" s="1"/>
  <c r="H976" i="11"/>
  <c r="I983" i="11" s="1"/>
  <c r="F977" i="11"/>
  <c r="H977" i="11"/>
  <c r="F965" i="11"/>
  <c r="H965" i="11"/>
  <c r="I972" i="11" s="1"/>
  <c r="F966" i="11"/>
  <c r="H966" i="11"/>
  <c r="F967" i="11"/>
  <c r="H967" i="11"/>
  <c r="F968" i="11"/>
  <c r="H968" i="11"/>
  <c r="F969" i="11"/>
  <c r="H969" i="11"/>
  <c r="F970" i="11"/>
  <c r="H970" i="11"/>
  <c r="G1012" i="11" l="1"/>
  <c r="G1220" i="11"/>
  <c r="G1213" i="11"/>
  <c r="F1039" i="11"/>
  <c r="G1046" i="11" s="1"/>
  <c r="G1222" i="11"/>
  <c r="G1215" i="11"/>
  <c r="I998" i="11"/>
  <c r="I996" i="11"/>
  <c r="I1045" i="11"/>
  <c r="H1040" i="11"/>
  <c r="I1040" i="11" s="1"/>
  <c r="G1047" i="11"/>
  <c r="G1040" i="11"/>
  <c r="I1012" i="11"/>
  <c r="G1053" i="11"/>
  <c r="G1060" i="11"/>
  <c r="G984" i="11"/>
  <c r="I977" i="11"/>
  <c r="I984" i="11"/>
  <c r="I975" i="11"/>
  <c r="I973" i="11"/>
  <c r="I980" i="11"/>
  <c r="G976" i="11"/>
  <c r="I982" i="11"/>
  <c r="G973" i="11"/>
  <c r="I974" i="11"/>
  <c r="G977" i="11"/>
  <c r="I976" i="11"/>
  <c r="G975" i="11"/>
  <c r="G972" i="11"/>
  <c r="G974" i="11"/>
  <c r="F958" i="11"/>
  <c r="G965" i="11" s="1"/>
  <c r="H958" i="11"/>
  <c r="I965" i="11" s="1"/>
  <c r="F959" i="11"/>
  <c r="G966" i="11" s="1"/>
  <c r="H959" i="11"/>
  <c r="I966" i="11" s="1"/>
  <c r="F960" i="11"/>
  <c r="G967" i="11" s="1"/>
  <c r="H960" i="11"/>
  <c r="I967" i="11" s="1"/>
  <c r="F961" i="11"/>
  <c r="G968" i="11" s="1"/>
  <c r="H961" i="11"/>
  <c r="I968" i="11" s="1"/>
  <c r="F962" i="11"/>
  <c r="G969" i="11" s="1"/>
  <c r="H962" i="11"/>
  <c r="I969" i="11" s="1"/>
  <c r="F963" i="11"/>
  <c r="G970" i="11" s="1"/>
  <c r="H963" i="11"/>
  <c r="I970" i="11" s="1"/>
  <c r="F951" i="11"/>
  <c r="H951" i="11"/>
  <c r="F952" i="11"/>
  <c r="H952" i="11"/>
  <c r="F953" i="11"/>
  <c r="H953" i="11"/>
  <c r="F954" i="11"/>
  <c r="H954" i="11"/>
  <c r="F955" i="11"/>
  <c r="H955" i="11"/>
  <c r="F956" i="11"/>
  <c r="H956" i="11"/>
  <c r="G1039" i="11" l="1"/>
  <c r="H1054" i="11"/>
  <c r="H1047" i="11"/>
  <c r="I1047" i="11" s="1"/>
  <c r="G958" i="11"/>
  <c r="I963" i="11"/>
  <c r="I962" i="11"/>
  <c r="I961" i="11"/>
  <c r="I960" i="11"/>
  <c r="I959" i="11"/>
  <c r="I958" i="11"/>
  <c r="G963" i="11"/>
  <c r="G962" i="11"/>
  <c r="G961" i="11"/>
  <c r="G960" i="11"/>
  <c r="G959" i="11"/>
  <c r="F944" i="11"/>
  <c r="G951" i="11" s="1"/>
  <c r="H944" i="11"/>
  <c r="I951" i="11" s="1"/>
  <c r="F945" i="11"/>
  <c r="G952" i="11" s="1"/>
  <c r="H945" i="11"/>
  <c r="I952" i="11" s="1"/>
  <c r="F946" i="11"/>
  <c r="G953" i="11" s="1"/>
  <c r="H946" i="11"/>
  <c r="I953" i="11" s="1"/>
  <c r="F947" i="11"/>
  <c r="G954" i="11" s="1"/>
  <c r="H947" i="11"/>
  <c r="I954" i="11" s="1"/>
  <c r="F948" i="11"/>
  <c r="G955" i="11" s="1"/>
  <c r="H948" i="11"/>
  <c r="I955" i="11" s="1"/>
  <c r="F949" i="11"/>
  <c r="G956" i="11" s="1"/>
  <c r="H949" i="11"/>
  <c r="I956" i="11" s="1"/>
  <c r="I1061" i="11" l="1"/>
  <c r="I1054" i="11"/>
  <c r="F918" i="11"/>
  <c r="H918" i="11"/>
  <c r="F919" i="11"/>
  <c r="H919" i="11"/>
  <c r="H941" i="11"/>
  <c r="I948" i="11" s="1"/>
  <c r="F937" i="11"/>
  <c r="G944" i="11" s="1"/>
  <c r="H937" i="11"/>
  <c r="I944" i="11" s="1"/>
  <c r="F938" i="11"/>
  <c r="G945" i="11" s="1"/>
  <c r="H938" i="11"/>
  <c r="I945" i="11" s="1"/>
  <c r="F939" i="11"/>
  <c r="G946" i="11" s="1"/>
  <c r="H939" i="11"/>
  <c r="I946" i="11" s="1"/>
  <c r="F940" i="11"/>
  <c r="G947" i="11" s="1"/>
  <c r="H940" i="11"/>
  <c r="I947" i="11" s="1"/>
  <c r="F941" i="11"/>
  <c r="G948" i="11" s="1"/>
  <c r="F942" i="11"/>
  <c r="G949" i="11" s="1"/>
  <c r="H942" i="11"/>
  <c r="I949" i="11" s="1"/>
  <c r="F930" i="11"/>
  <c r="H930" i="11"/>
  <c r="F931" i="11"/>
  <c r="H931" i="11"/>
  <c r="F932" i="11"/>
  <c r="H932" i="11"/>
  <c r="F933" i="11"/>
  <c r="H933" i="11"/>
  <c r="F934" i="11"/>
  <c r="F935" i="11"/>
  <c r="H935" i="11"/>
  <c r="H934" i="11" l="1"/>
  <c r="I941" i="11" s="1"/>
  <c r="I940" i="11"/>
  <c r="I938" i="11"/>
  <c r="I939" i="11"/>
  <c r="G940" i="11"/>
  <c r="G938" i="11"/>
  <c r="G942" i="11"/>
  <c r="I937" i="11"/>
  <c r="G937" i="11"/>
  <c r="I942" i="11"/>
  <c r="G939" i="11"/>
  <c r="G941" i="11"/>
  <c r="F928" i="11"/>
  <c r="G935" i="11" s="1"/>
  <c r="F923" i="11"/>
  <c r="H923" i="11"/>
  <c r="F924" i="11"/>
  <c r="H924" i="11"/>
  <c r="F925" i="11"/>
  <c r="H925" i="11"/>
  <c r="I932" i="11" s="1"/>
  <c r="F926" i="11"/>
  <c r="H926" i="11"/>
  <c r="F927" i="11"/>
  <c r="H927" i="11"/>
  <c r="H928" i="11"/>
  <c r="I934" i="11" l="1"/>
  <c r="G934" i="11"/>
  <c r="I935" i="11"/>
  <c r="I933" i="11"/>
  <c r="G930" i="11"/>
  <c r="G931" i="11"/>
  <c r="I930" i="11"/>
  <c r="G933" i="11"/>
  <c r="I931" i="11"/>
  <c r="G932" i="11"/>
  <c r="F914" i="11"/>
  <c r="H914" i="11"/>
  <c r="I923" i="11" s="1"/>
  <c r="F915" i="11"/>
  <c r="G924" i="11" s="1"/>
  <c r="H915" i="11"/>
  <c r="F916" i="11"/>
  <c r="G925" i="11" s="1"/>
  <c r="H916" i="11"/>
  <c r="F917" i="11"/>
  <c r="H917" i="11"/>
  <c r="I926" i="11" s="1"/>
  <c r="F920" i="11"/>
  <c r="G927" i="11" s="1"/>
  <c r="H920" i="11"/>
  <c r="F921" i="11"/>
  <c r="G928" i="11" s="1"/>
  <c r="H921" i="11"/>
  <c r="I928" i="11" l="1"/>
  <c r="I925" i="11"/>
  <c r="G926" i="11"/>
  <c r="I927" i="11"/>
  <c r="G923" i="11"/>
  <c r="I924" i="11"/>
  <c r="F905" i="11"/>
  <c r="G914" i="11" s="1"/>
  <c r="H905" i="11"/>
  <c r="I914" i="11" s="1"/>
  <c r="F906" i="11"/>
  <c r="H906" i="11"/>
  <c r="F907" i="11"/>
  <c r="G916" i="11" s="1"/>
  <c r="H907" i="11"/>
  <c r="I916" i="11" s="1"/>
  <c r="F908" i="11"/>
  <c r="G917" i="11" s="1"/>
  <c r="H908" i="11"/>
  <c r="F909" i="11"/>
  <c r="G918" i="11" s="1"/>
  <c r="H909" i="11"/>
  <c r="I918" i="11" s="1"/>
  <c r="F910" i="11"/>
  <c r="G919" i="11" s="1"/>
  <c r="H910" i="11"/>
  <c r="I919" i="11" s="1"/>
  <c r="F911" i="11"/>
  <c r="H911" i="11"/>
  <c r="I920" i="11" s="1"/>
  <c r="F912" i="11"/>
  <c r="G921" i="11" s="1"/>
  <c r="H912" i="11"/>
  <c r="G920" i="11" l="1"/>
  <c r="I915" i="11"/>
  <c r="G915" i="11"/>
  <c r="I917" i="11"/>
  <c r="I921" i="11"/>
  <c r="H825" i="11"/>
  <c r="H826" i="11"/>
  <c r="H827" i="11"/>
  <c r="H828" i="11"/>
  <c r="H829" i="11"/>
  <c r="H830" i="11"/>
  <c r="H831" i="11"/>
  <c r="H833" i="11"/>
  <c r="H834" i="11"/>
  <c r="H835" i="11"/>
  <c r="H836" i="11"/>
  <c r="H837" i="11"/>
  <c r="H838" i="11"/>
  <c r="H839" i="11"/>
  <c r="H840" i="11"/>
  <c r="H842" i="11"/>
  <c r="H843" i="11"/>
  <c r="H844" i="11"/>
  <c r="H845" i="11"/>
  <c r="H846" i="11"/>
  <c r="H847" i="11"/>
  <c r="H848" i="11"/>
  <c r="H849" i="11"/>
  <c r="H851" i="11"/>
  <c r="H852" i="11"/>
  <c r="H853" i="11"/>
  <c r="H854" i="11"/>
  <c r="H855" i="11"/>
  <c r="H856" i="11"/>
  <c r="H857" i="11"/>
  <c r="H858" i="11"/>
  <c r="H860" i="11"/>
  <c r="H861" i="11"/>
  <c r="H862" i="11"/>
  <c r="H863" i="11"/>
  <c r="H864" i="11"/>
  <c r="H865" i="11"/>
  <c r="H866" i="11"/>
  <c r="H867" i="11"/>
  <c r="H869" i="11"/>
  <c r="H870" i="11"/>
  <c r="H871" i="11"/>
  <c r="H872" i="11"/>
  <c r="H873" i="11"/>
  <c r="H874" i="11"/>
  <c r="H875" i="11"/>
  <c r="H876" i="11"/>
  <c r="H878" i="11"/>
  <c r="H879" i="11"/>
  <c r="H880" i="11"/>
  <c r="H881" i="11"/>
  <c r="H882" i="11"/>
  <c r="H883" i="11"/>
  <c r="H884" i="11"/>
  <c r="H885" i="11"/>
  <c r="H887" i="11"/>
  <c r="H888" i="11"/>
  <c r="H889" i="11"/>
  <c r="H890" i="11"/>
  <c r="H891" i="11"/>
  <c r="H892" i="11"/>
  <c r="H893" i="11"/>
  <c r="H894" i="11"/>
  <c r="H896" i="11"/>
  <c r="H897" i="11"/>
  <c r="I906" i="11" s="1"/>
  <c r="H898" i="11"/>
  <c r="I907" i="11" s="1"/>
  <c r="H899" i="11"/>
  <c r="H900" i="11"/>
  <c r="I909" i="11" s="1"/>
  <c r="H901" i="11"/>
  <c r="I910" i="11" s="1"/>
  <c r="H902" i="11"/>
  <c r="I902" i="11" s="1"/>
  <c r="H903" i="11"/>
  <c r="I912" i="11" s="1"/>
  <c r="F842" i="11"/>
  <c r="F843" i="11"/>
  <c r="F844" i="11"/>
  <c r="F845" i="11"/>
  <c r="F846" i="11"/>
  <c r="F847" i="11"/>
  <c r="F848" i="11"/>
  <c r="F849" i="11"/>
  <c r="F851" i="11"/>
  <c r="F852" i="11"/>
  <c r="F853" i="11"/>
  <c r="F854" i="11"/>
  <c r="G854" i="11" s="1"/>
  <c r="F855" i="11"/>
  <c r="G855" i="11" s="1"/>
  <c r="F856" i="11"/>
  <c r="F857" i="11"/>
  <c r="F858" i="11"/>
  <c r="F860" i="11"/>
  <c r="F861" i="11"/>
  <c r="G861" i="11" s="1"/>
  <c r="F862" i="11"/>
  <c r="G862" i="11" s="1"/>
  <c r="F863" i="11"/>
  <c r="F864" i="11"/>
  <c r="F865" i="11"/>
  <c r="F866" i="11"/>
  <c r="F867" i="11"/>
  <c r="G867" i="11" s="1"/>
  <c r="F869" i="11"/>
  <c r="F870" i="11"/>
  <c r="F871" i="11"/>
  <c r="F872" i="11"/>
  <c r="F873" i="11"/>
  <c r="G873" i="11" s="1"/>
  <c r="F874" i="11"/>
  <c r="G874" i="11" s="1"/>
  <c r="F875" i="11"/>
  <c r="G875" i="11" s="1"/>
  <c r="F876" i="11"/>
  <c r="F878" i="11"/>
  <c r="F879" i="11"/>
  <c r="F880" i="11"/>
  <c r="F881" i="11"/>
  <c r="G881" i="11" s="1"/>
  <c r="F882" i="11"/>
  <c r="G882" i="11" s="1"/>
  <c r="F883" i="11"/>
  <c r="F884" i="11"/>
  <c r="F885" i="11"/>
  <c r="F887" i="11"/>
  <c r="G887" i="11" s="1"/>
  <c r="F888" i="11"/>
  <c r="G888" i="11" s="1"/>
  <c r="F889" i="11"/>
  <c r="G889" i="11" s="1"/>
  <c r="F890" i="11"/>
  <c r="F891" i="11"/>
  <c r="F892" i="11"/>
  <c r="F893" i="11"/>
  <c r="G893" i="11" s="1"/>
  <c r="F894" i="11"/>
  <c r="G894" i="11" s="1"/>
  <c r="F896" i="11"/>
  <c r="G905" i="11" s="1"/>
  <c r="F897" i="11"/>
  <c r="G906" i="11" s="1"/>
  <c r="F898" i="11"/>
  <c r="G907" i="11" s="1"/>
  <c r="F899" i="11"/>
  <c r="G908" i="11" s="1"/>
  <c r="F900" i="11"/>
  <c r="G909" i="11" s="1"/>
  <c r="F901" i="11"/>
  <c r="G910" i="11" s="1"/>
  <c r="F902" i="11"/>
  <c r="G911" i="11" s="1"/>
  <c r="F903" i="11"/>
  <c r="G912" i="11" s="1"/>
  <c r="F834" i="11"/>
  <c r="F835" i="11"/>
  <c r="F836" i="11"/>
  <c r="F837" i="11"/>
  <c r="F838" i="11"/>
  <c r="F839" i="11"/>
  <c r="F840" i="11"/>
  <c r="F833" i="11"/>
  <c r="G890" i="11" l="1"/>
  <c r="G883" i="11"/>
  <c r="G876" i="11"/>
  <c r="G870" i="11"/>
  <c r="G863" i="11"/>
  <c r="G856" i="11"/>
  <c r="I899" i="11"/>
  <c r="I892" i="11"/>
  <c r="I885" i="11"/>
  <c r="I872" i="11"/>
  <c r="I865" i="11"/>
  <c r="I858" i="11"/>
  <c r="I852" i="11"/>
  <c r="I845" i="11"/>
  <c r="I838" i="11"/>
  <c r="G880" i="11"/>
  <c r="G866" i="11"/>
  <c r="G860" i="11"/>
  <c r="G853" i="11"/>
  <c r="I896" i="11"/>
  <c r="I889" i="11"/>
  <c r="I875" i="11"/>
  <c r="I869" i="11"/>
  <c r="I862" i="11"/>
  <c r="I855" i="11"/>
  <c r="I835" i="11"/>
  <c r="G892" i="11"/>
  <c r="G885" i="11"/>
  <c r="G879" i="11"/>
  <c r="G872" i="11"/>
  <c r="G865" i="11"/>
  <c r="G858" i="11"/>
  <c r="G852" i="11"/>
  <c r="I894" i="11"/>
  <c r="I888" i="11"/>
  <c r="I874" i="11"/>
  <c r="I867" i="11"/>
  <c r="I854" i="11"/>
  <c r="I847" i="11"/>
  <c r="I834" i="11"/>
  <c r="G891" i="11"/>
  <c r="G884" i="11"/>
  <c r="G878" i="11"/>
  <c r="G871" i="11"/>
  <c r="G864" i="11"/>
  <c r="G857" i="11"/>
  <c r="G851" i="11"/>
  <c r="I842" i="11"/>
  <c r="G869" i="11"/>
  <c r="I882" i="11"/>
  <c r="I879" i="11"/>
  <c r="G848" i="11"/>
  <c r="G844" i="11"/>
  <c r="G849" i="11"/>
  <c r="G845" i="11"/>
  <c r="G901" i="11"/>
  <c r="G902" i="11"/>
  <c r="I911" i="11"/>
  <c r="G846" i="11"/>
  <c r="G842" i="11"/>
  <c r="G903" i="11"/>
  <c r="G897" i="11"/>
  <c r="G899" i="11"/>
  <c r="G847" i="11"/>
  <c r="G843" i="11"/>
  <c r="G900" i="11"/>
  <c r="I908" i="11"/>
  <c r="G896" i="11"/>
  <c r="G898" i="11"/>
  <c r="I905" i="11"/>
  <c r="I848" i="11"/>
  <c r="I900" i="11"/>
  <c r="I893" i="11"/>
  <c r="I887" i="11"/>
  <c r="I880" i="11"/>
  <c r="I873" i="11"/>
  <c r="I866" i="11"/>
  <c r="I860" i="11"/>
  <c r="I853" i="11"/>
  <c r="I846" i="11"/>
  <c r="I839" i="11"/>
  <c r="I903" i="11"/>
  <c r="I897" i="11"/>
  <c r="I890" i="11"/>
  <c r="I883" i="11"/>
  <c r="I876" i="11"/>
  <c r="I870" i="11"/>
  <c r="I863" i="11"/>
  <c r="I856" i="11"/>
  <c r="I849" i="11"/>
  <c r="I843" i="11"/>
  <c r="I836" i="11"/>
  <c r="I840" i="11"/>
  <c r="I901" i="11"/>
  <c r="I881" i="11"/>
  <c r="I861" i="11"/>
  <c r="I898" i="11"/>
  <c r="I891" i="11"/>
  <c r="I884" i="11"/>
  <c r="I878" i="11"/>
  <c r="I871" i="11"/>
  <c r="I864" i="11"/>
  <c r="I857" i="11"/>
  <c r="I851" i="11"/>
  <c r="I844" i="11"/>
  <c r="I837" i="11"/>
  <c r="F831" i="11"/>
  <c r="G840" i="11" s="1"/>
  <c r="F830" i="11"/>
  <c r="G839" i="11" s="1"/>
  <c r="F829" i="11"/>
  <c r="G838" i="11" s="1"/>
  <c r="F828" i="11"/>
  <c r="G837" i="11" s="1"/>
  <c r="F827" i="11"/>
  <c r="G836" i="11" s="1"/>
  <c r="F826" i="11"/>
  <c r="G835" i="11" s="1"/>
  <c r="F825" i="11"/>
  <c r="G834" i="11" s="1"/>
  <c r="H824" i="11"/>
  <c r="I833" i="11" s="1"/>
  <c r="F824" i="11"/>
  <c r="G833" i="11" s="1"/>
  <c r="F779" i="11"/>
  <c r="H779" i="11"/>
  <c r="F780" i="11"/>
  <c r="H780" i="11"/>
  <c r="F781" i="11"/>
  <c r="H781" i="11"/>
  <c r="F782" i="11"/>
  <c r="H782" i="11"/>
  <c r="F783" i="11"/>
  <c r="H783" i="11"/>
  <c r="F784" i="11"/>
  <c r="H784" i="11"/>
  <c r="F785" i="11"/>
  <c r="H785" i="11"/>
  <c r="F786" i="11"/>
  <c r="H786" i="11"/>
  <c r="F788" i="11"/>
  <c r="H788" i="11"/>
  <c r="F789" i="11"/>
  <c r="H789" i="11"/>
  <c r="F790" i="11"/>
  <c r="H790" i="11"/>
  <c r="F791" i="11"/>
  <c r="H791" i="11"/>
  <c r="F792" i="11"/>
  <c r="H792" i="11"/>
  <c r="F793" i="11"/>
  <c r="H793" i="11"/>
  <c r="F794" i="11"/>
  <c r="H794" i="11"/>
  <c r="F795" i="11"/>
  <c r="H795" i="11"/>
  <c r="F815" i="11"/>
  <c r="H815" i="11"/>
  <c r="F816" i="11"/>
  <c r="H816" i="11"/>
  <c r="I825" i="11" s="1"/>
  <c r="F817" i="11"/>
  <c r="H817" i="11"/>
  <c r="I826" i="11" s="1"/>
  <c r="F818" i="11"/>
  <c r="H818" i="11"/>
  <c r="I827" i="11" s="1"/>
  <c r="F819" i="11"/>
  <c r="H819" i="11"/>
  <c r="I828" i="11" s="1"/>
  <c r="F820" i="11"/>
  <c r="H820" i="11"/>
  <c r="I829" i="11" s="1"/>
  <c r="F821" i="11"/>
  <c r="H821" i="11"/>
  <c r="I830" i="11" s="1"/>
  <c r="F822" i="11"/>
  <c r="H822" i="11"/>
  <c r="I831" i="11" s="1"/>
  <c r="F806" i="11"/>
  <c r="H806" i="11"/>
  <c r="F807" i="11"/>
  <c r="H807" i="11"/>
  <c r="F808" i="11"/>
  <c r="H808" i="11"/>
  <c r="F809" i="11"/>
  <c r="H809" i="11"/>
  <c r="F810" i="11"/>
  <c r="H810" i="11"/>
  <c r="F811" i="11"/>
  <c r="H811" i="11"/>
  <c r="F812" i="11"/>
  <c r="H812" i="11"/>
  <c r="F813" i="11"/>
  <c r="H813" i="11"/>
  <c r="F797" i="11"/>
  <c r="H797" i="11"/>
  <c r="F798" i="11"/>
  <c r="H798" i="11"/>
  <c r="F799" i="11"/>
  <c r="H799" i="11"/>
  <c r="F800" i="11"/>
  <c r="H800" i="11"/>
  <c r="F801" i="11"/>
  <c r="H801" i="11"/>
  <c r="F802" i="11"/>
  <c r="H802" i="11"/>
  <c r="F803" i="11"/>
  <c r="H803" i="11"/>
  <c r="F804" i="11"/>
  <c r="H804" i="11"/>
  <c r="I817" i="11" l="1"/>
  <c r="G806" i="11"/>
  <c r="G788" i="11"/>
  <c r="G790" i="11"/>
  <c r="I816" i="11"/>
  <c r="I807" i="11"/>
  <c r="I811" i="11"/>
  <c r="G816" i="11"/>
  <c r="I788" i="11"/>
  <c r="G825" i="11"/>
  <c r="G820" i="11"/>
  <c r="I822" i="11"/>
  <c r="G830" i="11"/>
  <c r="G829" i="11"/>
  <c r="G828" i="11"/>
  <c r="G831" i="11"/>
  <c r="G822" i="11"/>
  <c r="I821" i="11"/>
  <c r="I818" i="11"/>
  <c r="G818" i="11"/>
  <c r="G827" i="11"/>
  <c r="I820" i="11"/>
  <c r="I813" i="11"/>
  <c r="G810" i="11"/>
  <c r="I809" i="11"/>
  <c r="G792" i="11"/>
  <c r="G794" i="11"/>
  <c r="I793" i="11"/>
  <c r="I824" i="11"/>
  <c r="G824" i="11"/>
  <c r="G808" i="11"/>
  <c r="G826" i="11"/>
  <c r="G813" i="11"/>
  <c r="G811" i="11"/>
  <c r="G809" i="11"/>
  <c r="G807" i="11"/>
  <c r="G821" i="11"/>
  <c r="G817" i="11"/>
  <c r="G789" i="11"/>
  <c r="G797" i="11"/>
  <c r="I819" i="11"/>
  <c r="I815" i="11"/>
  <c r="G819" i="11"/>
  <c r="G815" i="11"/>
  <c r="G795" i="11"/>
  <c r="G793" i="11"/>
  <c r="G791" i="11"/>
  <c r="I794" i="11"/>
  <c r="I791" i="11"/>
  <c r="G812" i="11"/>
  <c r="G801" i="11"/>
  <c r="I808" i="11"/>
  <c r="I806" i="11"/>
  <c r="I795" i="11"/>
  <c r="G803" i="11"/>
  <c r="I790" i="11"/>
  <c r="G799" i="11"/>
  <c r="I812" i="11"/>
  <c r="I810" i="11"/>
  <c r="I792" i="11"/>
  <c r="I789" i="11"/>
  <c r="G802" i="11"/>
  <c r="G798" i="11"/>
  <c r="G804" i="11"/>
  <c r="G800" i="11"/>
  <c r="I804" i="11"/>
  <c r="I803" i="11"/>
  <c r="I802" i="11"/>
  <c r="I801" i="11"/>
  <c r="I800" i="11"/>
  <c r="I799" i="11"/>
  <c r="I798" i="11"/>
  <c r="I797" i="11"/>
  <c r="F770" i="11"/>
  <c r="G779" i="11" s="1"/>
  <c r="H770" i="11"/>
  <c r="I779" i="11" s="1"/>
  <c r="F771" i="11"/>
  <c r="H771" i="11"/>
  <c r="I780" i="11" s="1"/>
  <c r="F772" i="11"/>
  <c r="G781" i="11" s="1"/>
  <c r="H772" i="11"/>
  <c r="I781" i="11" s="1"/>
  <c r="F773" i="11"/>
  <c r="G782" i="11" s="1"/>
  <c r="H773" i="11"/>
  <c r="F774" i="11"/>
  <c r="H774" i="11"/>
  <c r="I783" i="11" s="1"/>
  <c r="F775" i="11"/>
  <c r="H775" i="11"/>
  <c r="I784" i="11" s="1"/>
  <c r="F776" i="11"/>
  <c r="G785" i="11" s="1"/>
  <c r="H776" i="11"/>
  <c r="I785" i="11" s="1"/>
  <c r="F777" i="11"/>
  <c r="H777" i="11"/>
  <c r="I786" i="11" s="1"/>
  <c r="I782" i="11" l="1"/>
  <c r="G784" i="11"/>
  <c r="G786" i="11"/>
  <c r="G783" i="11"/>
  <c r="G780" i="11"/>
  <c r="H768" i="11"/>
  <c r="F768" i="11"/>
  <c r="G777" i="11" s="1"/>
  <c r="H767" i="11"/>
  <c r="F767" i="11"/>
  <c r="H766" i="11"/>
  <c r="F766" i="11"/>
  <c r="H765" i="11"/>
  <c r="F765" i="11"/>
  <c r="H764" i="11"/>
  <c r="F764" i="11"/>
  <c r="H763" i="11"/>
  <c r="I772" i="11" s="1"/>
  <c r="F763" i="11"/>
  <c r="H762" i="11"/>
  <c r="F762" i="11"/>
  <c r="H761" i="11"/>
  <c r="F761" i="11"/>
  <c r="G775" i="11" l="1"/>
  <c r="I775" i="11"/>
  <c r="I777" i="11"/>
  <c r="G774" i="11"/>
  <c r="G772" i="11"/>
  <c r="I774" i="11"/>
  <c r="I776" i="11"/>
  <c r="G771" i="11"/>
  <c r="I771" i="11"/>
  <c r="I773" i="11"/>
  <c r="G773" i="11"/>
  <c r="G776" i="11"/>
  <c r="I770" i="11"/>
  <c r="G770" i="11"/>
  <c r="F752" i="11"/>
  <c r="G761" i="11" s="1"/>
  <c r="H752" i="11"/>
  <c r="I761" i="11" s="1"/>
  <c r="F753" i="11"/>
  <c r="H753" i="11"/>
  <c r="F754" i="11"/>
  <c r="G763" i="11" s="1"/>
  <c r="H754" i="11"/>
  <c r="F755" i="11"/>
  <c r="G764" i="11" s="1"/>
  <c r="H755" i="11"/>
  <c r="F756" i="11"/>
  <c r="H756" i="11"/>
  <c r="I765" i="11" s="1"/>
  <c r="F757" i="11"/>
  <c r="G766" i="11" s="1"/>
  <c r="H757" i="11"/>
  <c r="F758" i="11"/>
  <c r="G767" i="11" s="1"/>
  <c r="H758" i="11"/>
  <c r="F759" i="11"/>
  <c r="H759" i="11"/>
  <c r="I763" i="11" l="1"/>
  <c r="G762" i="11"/>
  <c r="I766" i="11"/>
  <c r="I768" i="11"/>
  <c r="I764" i="11"/>
  <c r="I762" i="11"/>
  <c r="I767" i="11"/>
  <c r="G768" i="11"/>
  <c r="G765" i="11"/>
  <c r="F743" i="11"/>
  <c r="G752" i="11" s="1"/>
  <c r="H743" i="11"/>
  <c r="I752" i="11" s="1"/>
  <c r="F744" i="11"/>
  <c r="H744" i="11"/>
  <c r="F745" i="11"/>
  <c r="G754" i="11" s="1"/>
  <c r="H745" i="11"/>
  <c r="I754" i="11" s="1"/>
  <c r="F746" i="11"/>
  <c r="H746" i="11"/>
  <c r="F747" i="11"/>
  <c r="H747" i="11"/>
  <c r="F748" i="11"/>
  <c r="G757" i="11" s="1"/>
  <c r="H748" i="11"/>
  <c r="F749" i="11"/>
  <c r="H749" i="11"/>
  <c r="F750" i="11"/>
  <c r="H750" i="11"/>
  <c r="G753" i="11" l="1"/>
  <c r="G756" i="11"/>
  <c r="G755" i="11"/>
  <c r="I755" i="11"/>
  <c r="G759" i="11"/>
  <c r="G758" i="11"/>
  <c r="I759" i="11"/>
  <c r="I756" i="11"/>
  <c r="I753" i="11"/>
  <c r="I758" i="11"/>
  <c r="I757" i="11"/>
  <c r="F734" i="11"/>
  <c r="H734" i="11"/>
  <c r="F735" i="11"/>
  <c r="H735" i="11"/>
  <c r="F736" i="11"/>
  <c r="H736" i="11"/>
  <c r="F737" i="11"/>
  <c r="G746" i="11" s="1"/>
  <c r="H737" i="11"/>
  <c r="F738" i="11"/>
  <c r="H738" i="11"/>
  <c r="I747" i="11" s="1"/>
  <c r="F739" i="11"/>
  <c r="H739" i="11"/>
  <c r="I748" i="11" s="1"/>
  <c r="F740" i="11"/>
  <c r="H740" i="11"/>
  <c r="I749" i="11" s="1"/>
  <c r="F741" i="11"/>
  <c r="H741" i="11"/>
  <c r="I750" i="11" s="1"/>
  <c r="G748" i="11" l="1"/>
  <c r="G745" i="11"/>
  <c r="I744" i="11"/>
  <c r="G744" i="11"/>
  <c r="G749" i="11"/>
  <c r="G750" i="11"/>
  <c r="I745" i="11"/>
  <c r="I746" i="11"/>
  <c r="G747" i="11"/>
  <c r="I743" i="11"/>
  <c r="G743" i="11"/>
  <c r="F725" i="11"/>
  <c r="G734" i="11" s="1"/>
  <c r="H725" i="11"/>
  <c r="I734" i="11" s="1"/>
  <c r="F726" i="11"/>
  <c r="G735" i="11" s="1"/>
  <c r="H726" i="11"/>
  <c r="F727" i="11"/>
  <c r="G736" i="11" s="1"/>
  <c r="H727" i="11"/>
  <c r="I736" i="11" s="1"/>
  <c r="F728" i="11"/>
  <c r="G737" i="11" s="1"/>
  <c r="H728" i="11"/>
  <c r="F729" i="11"/>
  <c r="H729" i="11"/>
  <c r="I738" i="11" s="1"/>
  <c r="F730" i="11"/>
  <c r="H730" i="11"/>
  <c r="F731" i="11"/>
  <c r="G740" i="11" s="1"/>
  <c r="H731" i="11"/>
  <c r="F732" i="11"/>
  <c r="G741" i="11" s="1"/>
  <c r="H732" i="11"/>
  <c r="I741" i="11" l="1"/>
  <c r="I737" i="11"/>
  <c r="I735" i="11"/>
  <c r="G738" i="11"/>
  <c r="I740" i="11"/>
  <c r="I739" i="11"/>
  <c r="G739" i="11"/>
  <c r="F716" i="11"/>
  <c r="G725" i="11" s="1"/>
  <c r="H716" i="11"/>
  <c r="F717" i="11"/>
  <c r="G726" i="11" s="1"/>
  <c r="H717" i="11"/>
  <c r="F718" i="11"/>
  <c r="H718" i="11"/>
  <c r="F719" i="11"/>
  <c r="G728" i="11" s="1"/>
  <c r="H719" i="11"/>
  <c r="F720" i="11"/>
  <c r="G729" i="11" s="1"/>
  <c r="H720" i="11"/>
  <c r="F721" i="11"/>
  <c r="G730" i="11" s="1"/>
  <c r="H721" i="11"/>
  <c r="F722" i="11"/>
  <c r="G731" i="11" s="1"/>
  <c r="H722" i="11"/>
  <c r="F723" i="11"/>
  <c r="H723" i="11"/>
  <c r="I730" i="11" l="1"/>
  <c r="I729" i="11"/>
  <c r="I732" i="11"/>
  <c r="I731" i="11"/>
  <c r="G732" i="11"/>
  <c r="I728" i="11"/>
  <c r="I726" i="11"/>
  <c r="I727" i="11"/>
  <c r="G727" i="11"/>
  <c r="I725" i="11"/>
  <c r="F707" i="11"/>
  <c r="G716" i="11" s="1"/>
  <c r="H707" i="11"/>
  <c r="F708" i="11"/>
  <c r="G717" i="11" s="1"/>
  <c r="H708" i="11"/>
  <c r="I717" i="11" s="1"/>
  <c r="F709" i="11"/>
  <c r="G718" i="11" s="1"/>
  <c r="H709" i="11"/>
  <c r="F710" i="11"/>
  <c r="G719" i="11" s="1"/>
  <c r="H710" i="11"/>
  <c r="F711" i="11"/>
  <c r="H711" i="11"/>
  <c r="F712" i="11"/>
  <c r="H712" i="11"/>
  <c r="F713" i="11"/>
  <c r="H713" i="11"/>
  <c r="F714" i="11"/>
  <c r="G723" i="11" s="1"/>
  <c r="H714" i="11"/>
  <c r="I723" i="11" s="1"/>
  <c r="G722" i="11" l="1"/>
  <c r="I716" i="11"/>
  <c r="I718" i="11"/>
  <c r="I719" i="11"/>
  <c r="I721" i="11"/>
  <c r="G720" i="11"/>
  <c r="G721" i="11"/>
  <c r="I722" i="11"/>
  <c r="I720" i="11"/>
  <c r="F698" i="11"/>
  <c r="H698" i="11"/>
  <c r="I707" i="11" s="1"/>
  <c r="F699" i="11"/>
  <c r="G708" i="11" s="1"/>
  <c r="H699" i="11"/>
  <c r="F700" i="11"/>
  <c r="G709" i="11" s="1"/>
  <c r="H700" i="11"/>
  <c r="F701" i="11"/>
  <c r="G710" i="11" s="1"/>
  <c r="H701" i="11"/>
  <c r="F702" i="11"/>
  <c r="G711" i="11" s="1"/>
  <c r="H702" i="11"/>
  <c r="F703" i="11"/>
  <c r="H703" i="11"/>
  <c r="F704" i="11"/>
  <c r="H704" i="11"/>
  <c r="F705" i="11"/>
  <c r="G714" i="11" s="1"/>
  <c r="H705" i="11"/>
  <c r="I714" i="11" s="1"/>
  <c r="I708" i="11" l="1"/>
  <c r="I713" i="11"/>
  <c r="G707" i="11"/>
  <c r="I711" i="11"/>
  <c r="I712" i="11"/>
  <c r="I709" i="11"/>
  <c r="G712" i="11"/>
  <c r="I710" i="11"/>
  <c r="G713" i="11"/>
  <c r="F689" i="11"/>
  <c r="G698" i="11" s="1"/>
  <c r="H689" i="11"/>
  <c r="I698" i="11" s="1"/>
  <c r="F690" i="11"/>
  <c r="G699" i="11" s="1"/>
  <c r="H690" i="11"/>
  <c r="F691" i="11"/>
  <c r="G700" i="11" s="1"/>
  <c r="H691" i="11"/>
  <c r="F692" i="11"/>
  <c r="H692" i="11"/>
  <c r="F693" i="11"/>
  <c r="G702" i="11" s="1"/>
  <c r="H693" i="11"/>
  <c r="I702" i="11" s="1"/>
  <c r="F694" i="11"/>
  <c r="G703" i="11" s="1"/>
  <c r="H694" i="11"/>
  <c r="I703" i="11" s="1"/>
  <c r="F695" i="11"/>
  <c r="H695" i="11"/>
  <c r="F696" i="11"/>
  <c r="H696" i="11"/>
  <c r="I705" i="11" s="1"/>
  <c r="G705" i="11" l="1"/>
  <c r="I699" i="11"/>
  <c r="G701" i="11"/>
  <c r="I701" i="11"/>
  <c r="I700" i="11"/>
  <c r="G704" i="11"/>
  <c r="I704" i="11"/>
  <c r="E647" i="11"/>
  <c r="H647" i="11" s="1"/>
  <c r="H674" i="11"/>
  <c r="F647" i="11"/>
  <c r="F683" i="11"/>
  <c r="G692" i="11" s="1"/>
  <c r="H659" i="11"/>
  <c r="H677" i="11"/>
  <c r="F650" i="11"/>
  <c r="F659" i="11"/>
  <c r="F677" i="11"/>
  <c r="F686" i="11"/>
  <c r="G695" i="11" s="1"/>
  <c r="H672" i="11"/>
  <c r="H673" i="11"/>
  <c r="F663" i="11"/>
  <c r="F664" i="11"/>
  <c r="F680" i="11"/>
  <c r="G689" i="11" s="1"/>
  <c r="H680" i="11"/>
  <c r="I689" i="11" s="1"/>
  <c r="F681" i="11"/>
  <c r="G690" i="11" s="1"/>
  <c r="H681" i="11"/>
  <c r="I690" i="11" s="1"/>
  <c r="F682" i="11"/>
  <c r="G691" i="11" s="1"/>
  <c r="H682" i="11"/>
  <c r="I691" i="11" s="1"/>
  <c r="H683" i="11"/>
  <c r="I692" i="11" s="1"/>
  <c r="F684" i="11"/>
  <c r="G693" i="11" s="1"/>
  <c r="H684" i="11"/>
  <c r="I693" i="11" s="1"/>
  <c r="F685" i="11"/>
  <c r="G694" i="11" s="1"/>
  <c r="H685" i="11"/>
  <c r="I694" i="11" s="1"/>
  <c r="F687" i="11"/>
  <c r="G696" i="11" s="1"/>
  <c r="H687" i="11"/>
  <c r="I696" i="11" s="1"/>
  <c r="F671" i="11"/>
  <c r="H671" i="11"/>
  <c r="F672" i="11"/>
  <c r="F673" i="11"/>
  <c r="F675" i="11"/>
  <c r="H675" i="11"/>
  <c r="F676" i="11"/>
  <c r="H676" i="11"/>
  <c r="F678" i="11"/>
  <c r="H678" i="11"/>
  <c r="F662" i="11"/>
  <c r="H662" i="11"/>
  <c r="H663" i="11"/>
  <c r="H664" i="11"/>
  <c r="F666" i="11"/>
  <c r="H666" i="11"/>
  <c r="F667" i="11"/>
  <c r="H667" i="11"/>
  <c r="F669" i="11"/>
  <c r="H669" i="11"/>
  <c r="F653" i="11"/>
  <c r="H653" i="11"/>
  <c r="F654" i="11"/>
  <c r="H654" i="11"/>
  <c r="F655" i="11"/>
  <c r="H655" i="11"/>
  <c r="F657" i="11"/>
  <c r="H657" i="11"/>
  <c r="F658" i="11"/>
  <c r="H658" i="11"/>
  <c r="F660" i="11"/>
  <c r="H660" i="11"/>
  <c r="F644" i="11"/>
  <c r="H644" i="11"/>
  <c r="F645" i="11"/>
  <c r="H645" i="11"/>
  <c r="F646" i="11"/>
  <c r="H646" i="11"/>
  <c r="F648" i="11"/>
  <c r="H648" i="11"/>
  <c r="F649" i="11"/>
  <c r="H649" i="11"/>
  <c r="I658" i="11" s="1"/>
  <c r="H650" i="11"/>
  <c r="F651" i="11"/>
  <c r="H651" i="11"/>
  <c r="I675" i="11" l="1"/>
  <c r="I667" i="11"/>
  <c r="H656" i="11"/>
  <c r="I656" i="11" s="1"/>
  <c r="H665" i="11"/>
  <c r="I674" i="11" s="1"/>
  <c r="I683" i="11"/>
  <c r="F656" i="11"/>
  <c r="G656" i="11" s="1"/>
  <c r="F665" i="11"/>
  <c r="F674" i="11"/>
  <c r="H668" i="11"/>
  <c r="I677" i="11" s="1"/>
  <c r="H686" i="11"/>
  <c r="F668" i="11"/>
  <c r="G668" i="11" s="1"/>
  <c r="G659" i="11"/>
  <c r="I660" i="11"/>
  <c r="I673" i="11"/>
  <c r="I680" i="11"/>
  <c r="I659" i="11"/>
  <c r="I687" i="11"/>
  <c r="I657" i="11"/>
  <c r="I669" i="11"/>
  <c r="G657" i="11"/>
  <c r="I678" i="11"/>
  <c r="I655" i="11"/>
  <c r="G669" i="11"/>
  <c r="G680" i="11"/>
  <c r="G654" i="11"/>
  <c r="G687" i="11"/>
  <c r="G660" i="11"/>
  <c r="I653" i="11"/>
  <c r="G667" i="11"/>
  <c r="G686" i="11"/>
  <c r="G658" i="11"/>
  <c r="I666" i="11"/>
  <c r="G685" i="11"/>
  <c r="G678" i="11"/>
  <c r="I672" i="11"/>
  <c r="I663" i="11"/>
  <c r="G664" i="11"/>
  <c r="I685" i="11"/>
  <c r="I676" i="11"/>
  <c r="I684" i="11"/>
  <c r="G684" i="11"/>
  <c r="G675" i="11"/>
  <c r="G676" i="11"/>
  <c r="G666" i="11"/>
  <c r="I671" i="11"/>
  <c r="I662" i="11"/>
  <c r="G653" i="11"/>
  <c r="G671" i="11"/>
  <c r="G662" i="11"/>
  <c r="I682" i="11"/>
  <c r="I664" i="11"/>
  <c r="G655" i="11"/>
  <c r="G673" i="11"/>
  <c r="G682" i="11"/>
  <c r="I681" i="11"/>
  <c r="I654" i="11"/>
  <c r="G663" i="11"/>
  <c r="G672" i="11"/>
  <c r="G681" i="11"/>
  <c r="F635" i="11"/>
  <c r="G644" i="11" s="1"/>
  <c r="H635" i="11"/>
  <c r="I644" i="11" s="1"/>
  <c r="F636" i="11"/>
  <c r="G645" i="11" s="1"/>
  <c r="H636" i="11"/>
  <c r="I645" i="11" s="1"/>
  <c r="F637" i="11"/>
  <c r="G646" i="11" s="1"/>
  <c r="H637" i="11"/>
  <c r="I646" i="11" s="1"/>
  <c r="F638" i="11"/>
  <c r="G647" i="11" s="1"/>
  <c r="H638" i="11"/>
  <c r="I647" i="11" s="1"/>
  <c r="F639" i="11"/>
  <c r="G648" i="11" s="1"/>
  <c r="H639" i="11"/>
  <c r="I648" i="11" s="1"/>
  <c r="F640" i="11"/>
  <c r="G649" i="11" s="1"/>
  <c r="H640" i="11"/>
  <c r="I649" i="11" s="1"/>
  <c r="F641" i="11"/>
  <c r="G650" i="11" s="1"/>
  <c r="H641" i="11"/>
  <c r="I650" i="11" s="1"/>
  <c r="F642" i="11"/>
  <c r="G651" i="11" s="1"/>
  <c r="H642" i="11"/>
  <c r="I651" i="11" s="1"/>
  <c r="I665" i="11" l="1"/>
  <c r="I686" i="11"/>
  <c r="I695" i="11"/>
  <c r="G665" i="11"/>
  <c r="G674" i="11"/>
  <c r="G683" i="11"/>
  <c r="I668" i="11"/>
  <c r="G677" i="11"/>
  <c r="F626" i="11"/>
  <c r="G635" i="11" s="1"/>
  <c r="H626" i="11"/>
  <c r="I635" i="11" s="1"/>
  <c r="F627" i="11"/>
  <c r="H627" i="11"/>
  <c r="I636" i="11" s="1"/>
  <c r="F628" i="11"/>
  <c r="H628" i="11"/>
  <c r="I637" i="11" s="1"/>
  <c r="F629" i="11"/>
  <c r="H629" i="11"/>
  <c r="I638" i="11" s="1"/>
  <c r="F630" i="11"/>
  <c r="G639" i="11" s="1"/>
  <c r="H630" i="11"/>
  <c r="I639" i="11" s="1"/>
  <c r="F631" i="11"/>
  <c r="G640" i="11" s="1"/>
  <c r="H631" i="11"/>
  <c r="I640" i="11" s="1"/>
  <c r="F632" i="11"/>
  <c r="G641" i="11" s="1"/>
  <c r="H632" i="11"/>
  <c r="F633" i="11"/>
  <c r="G642" i="11" s="1"/>
  <c r="H633" i="11"/>
  <c r="I642" i="11" s="1"/>
  <c r="G636" i="11" l="1"/>
  <c r="I641" i="11"/>
  <c r="G637" i="11"/>
  <c r="G638" i="11"/>
  <c r="E614" i="11"/>
  <c r="F608" i="11" l="1"/>
  <c r="H608" i="11"/>
  <c r="F609" i="11"/>
  <c r="H609" i="11"/>
  <c r="F610" i="11"/>
  <c r="H610" i="11"/>
  <c r="F611" i="11"/>
  <c r="H611" i="11"/>
  <c r="F612" i="11"/>
  <c r="H612" i="11"/>
  <c r="F613" i="11"/>
  <c r="H613" i="11"/>
  <c r="F614" i="11"/>
  <c r="H614" i="11"/>
  <c r="F615" i="11"/>
  <c r="H615" i="11"/>
  <c r="F617" i="11"/>
  <c r="H617" i="11"/>
  <c r="I626" i="11" s="1"/>
  <c r="F618" i="11"/>
  <c r="G627" i="11" s="1"/>
  <c r="H618" i="11"/>
  <c r="I627" i="11" s="1"/>
  <c r="F619" i="11"/>
  <c r="G628" i="11" s="1"/>
  <c r="H619" i="11"/>
  <c r="I628" i="11" s="1"/>
  <c r="F620" i="11"/>
  <c r="G629" i="11" s="1"/>
  <c r="H620" i="11"/>
  <c r="F621" i="11"/>
  <c r="G630" i="11" s="1"/>
  <c r="H621" i="11"/>
  <c r="I630" i="11" s="1"/>
  <c r="F622" i="11"/>
  <c r="H622" i="11"/>
  <c r="F623" i="11"/>
  <c r="H623" i="11"/>
  <c r="I632" i="11" s="1"/>
  <c r="F624" i="11"/>
  <c r="G633" i="11" s="1"/>
  <c r="H624" i="11"/>
  <c r="I633" i="11" s="1"/>
  <c r="F599" i="11"/>
  <c r="H599" i="11"/>
  <c r="F600" i="11"/>
  <c r="H600" i="11"/>
  <c r="F601" i="11"/>
  <c r="H601" i="11"/>
  <c r="F602" i="11"/>
  <c r="H602" i="11"/>
  <c r="F603" i="11"/>
  <c r="H603" i="11"/>
  <c r="F604" i="11"/>
  <c r="H604" i="11"/>
  <c r="F605" i="11"/>
  <c r="G614" i="11" s="1"/>
  <c r="H605" i="11"/>
  <c r="F606" i="11"/>
  <c r="H606" i="11"/>
  <c r="I614" i="11" l="1"/>
  <c r="I620" i="11"/>
  <c r="I629" i="11"/>
  <c r="G623" i="11"/>
  <c r="G632" i="11"/>
  <c r="G617" i="11"/>
  <c r="G626" i="11"/>
  <c r="I611" i="11"/>
  <c r="I622" i="11"/>
  <c r="I631" i="11"/>
  <c r="I613" i="11"/>
  <c r="I609" i="11"/>
  <c r="G622" i="11"/>
  <c r="G631" i="11"/>
  <c r="G611" i="11"/>
  <c r="G612" i="11"/>
  <c r="I623" i="11"/>
  <c r="I624" i="11"/>
  <c r="G615" i="11"/>
  <c r="G624" i="11"/>
  <c r="I617" i="11"/>
  <c r="I608" i="11"/>
  <c r="I618" i="11"/>
  <c r="I612" i="11"/>
  <c r="I615" i="11"/>
  <c r="G620" i="11"/>
  <c r="G608" i="11"/>
  <c r="I610" i="11"/>
  <c r="G618" i="11"/>
  <c r="G609" i="11"/>
  <c r="G619" i="11"/>
  <c r="I619" i="11"/>
  <c r="G610" i="11"/>
  <c r="G613" i="11"/>
  <c r="I621" i="11"/>
  <c r="G621" i="11"/>
  <c r="F590" i="11"/>
  <c r="G599" i="11" s="1"/>
  <c r="H590" i="11"/>
  <c r="I599" i="11" s="1"/>
  <c r="F591" i="11"/>
  <c r="G600" i="11" s="1"/>
  <c r="H591" i="11"/>
  <c r="I600" i="11" s="1"/>
  <c r="F592" i="11"/>
  <c r="G601" i="11" s="1"/>
  <c r="H592" i="11"/>
  <c r="I601" i="11" s="1"/>
  <c r="F593" i="11"/>
  <c r="G602" i="11" s="1"/>
  <c r="H593" i="11"/>
  <c r="I602" i="11" s="1"/>
  <c r="F594" i="11"/>
  <c r="G603" i="11" s="1"/>
  <c r="H594" i="11"/>
  <c r="I603" i="11" s="1"/>
  <c r="F595" i="11"/>
  <c r="G604" i="11" s="1"/>
  <c r="H595" i="11"/>
  <c r="I604" i="11" s="1"/>
  <c r="F596" i="11"/>
  <c r="G605" i="11" s="1"/>
  <c r="H596" i="11"/>
  <c r="I605" i="11" s="1"/>
  <c r="F597" i="11"/>
  <c r="G606" i="11" s="1"/>
  <c r="H597" i="11"/>
  <c r="I606" i="11" s="1"/>
  <c r="H588" i="11" l="1"/>
  <c r="I597" i="11" s="1"/>
  <c r="F579" i="11"/>
  <c r="F587" i="11"/>
  <c r="G596" i="11" s="1"/>
  <c r="H575" i="11"/>
  <c r="F581" i="11"/>
  <c r="G590" i="11" s="1"/>
  <c r="H581" i="11"/>
  <c r="I590" i="11" s="1"/>
  <c r="F582" i="11"/>
  <c r="G591" i="11" s="1"/>
  <c r="H582" i="11"/>
  <c r="I591" i="11" s="1"/>
  <c r="F583" i="11"/>
  <c r="G592" i="11" s="1"/>
  <c r="H583" i="11"/>
  <c r="I592" i="11" s="1"/>
  <c r="F584" i="11"/>
  <c r="G593" i="11" s="1"/>
  <c r="F585" i="11"/>
  <c r="G594" i="11" s="1"/>
  <c r="H585" i="11"/>
  <c r="I594" i="11" s="1"/>
  <c r="F586" i="11"/>
  <c r="H586" i="11"/>
  <c r="I595" i="11" s="1"/>
  <c r="H587" i="11"/>
  <c r="I596" i="11" s="1"/>
  <c r="F588" i="11"/>
  <c r="G597" i="11" s="1"/>
  <c r="F572" i="11"/>
  <c r="H572" i="11"/>
  <c r="F573" i="11"/>
  <c r="H573" i="11"/>
  <c r="F574" i="11"/>
  <c r="H574" i="11"/>
  <c r="F575" i="11"/>
  <c r="F576" i="11"/>
  <c r="H576" i="11"/>
  <c r="F577" i="11"/>
  <c r="H577" i="11"/>
  <c r="F578" i="11"/>
  <c r="H578" i="11"/>
  <c r="I585" i="11" l="1"/>
  <c r="G586" i="11"/>
  <c r="G595" i="11"/>
  <c r="I583" i="11"/>
  <c r="H579" i="11"/>
  <c r="G588" i="11"/>
  <c r="H584" i="11"/>
  <c r="G582" i="11"/>
  <c r="G585" i="11"/>
  <c r="I587" i="11"/>
  <c r="I581" i="11"/>
  <c r="G587" i="11"/>
  <c r="G583" i="11"/>
  <c r="G581" i="11"/>
  <c r="I586" i="11"/>
  <c r="G584" i="11"/>
  <c r="I582" i="11"/>
  <c r="F563" i="11"/>
  <c r="G572" i="11" s="1"/>
  <c r="H563" i="11"/>
  <c r="F564" i="11"/>
  <c r="H564" i="11"/>
  <c r="F565" i="11"/>
  <c r="G574" i="11" s="1"/>
  <c r="H565" i="11"/>
  <c r="I574" i="11" s="1"/>
  <c r="F566" i="11"/>
  <c r="G575" i="11" s="1"/>
  <c r="H566" i="11"/>
  <c r="I575" i="11" s="1"/>
  <c r="F567" i="11"/>
  <c r="H567" i="11"/>
  <c r="F568" i="11"/>
  <c r="H568" i="11"/>
  <c r="I577" i="11" s="1"/>
  <c r="F569" i="11"/>
  <c r="H569" i="11"/>
  <c r="I578" i="11" s="1"/>
  <c r="F570" i="11"/>
  <c r="H570" i="11"/>
  <c r="I584" i="11" l="1"/>
  <c r="I593" i="11"/>
  <c r="I579" i="11"/>
  <c r="G576" i="11"/>
  <c r="G579" i="11"/>
  <c r="G573" i="11"/>
  <c r="I576" i="11"/>
  <c r="I572" i="11"/>
  <c r="G578" i="11"/>
  <c r="I573" i="11"/>
  <c r="G577" i="11"/>
  <c r="I588" i="11"/>
  <c r="F554" i="11"/>
  <c r="G563" i="11" s="1"/>
  <c r="H554" i="11"/>
  <c r="F555" i="11"/>
  <c r="H555" i="11"/>
  <c r="I564" i="11" s="1"/>
  <c r="F556" i="11"/>
  <c r="H556" i="11"/>
  <c r="I565" i="11" s="1"/>
  <c r="F557" i="11"/>
  <c r="H557" i="11"/>
  <c r="I566" i="11" s="1"/>
  <c r="F558" i="11"/>
  <c r="G567" i="11" s="1"/>
  <c r="H558" i="11"/>
  <c r="I567" i="11" s="1"/>
  <c r="F559" i="11"/>
  <c r="H559" i="11"/>
  <c r="I568" i="11" s="1"/>
  <c r="F560" i="11"/>
  <c r="H560" i="11"/>
  <c r="F561" i="11"/>
  <c r="H561" i="11"/>
  <c r="G566" i="11" l="1"/>
  <c r="G569" i="11"/>
  <c r="G565" i="11"/>
  <c r="G568" i="11"/>
  <c r="I563" i="11"/>
  <c r="I569" i="11"/>
  <c r="G570" i="11"/>
  <c r="G564" i="11"/>
  <c r="I570" i="11"/>
  <c r="F545" i="11"/>
  <c r="G554" i="11" s="1"/>
  <c r="H545" i="11"/>
  <c r="I554" i="11" s="1"/>
  <c r="F546" i="11"/>
  <c r="G555" i="11" s="1"/>
  <c r="H546" i="11"/>
  <c r="I555" i="11" s="1"/>
  <c r="F547" i="11"/>
  <c r="G556" i="11" s="1"/>
  <c r="H547" i="11"/>
  <c r="I556" i="11" s="1"/>
  <c r="F548" i="11"/>
  <c r="G557" i="11" s="1"/>
  <c r="H548" i="11"/>
  <c r="I557" i="11" s="1"/>
  <c r="F549" i="11"/>
  <c r="G558" i="11" s="1"/>
  <c r="H549" i="11"/>
  <c r="F550" i="11"/>
  <c r="H550" i="11"/>
  <c r="F551" i="11"/>
  <c r="G560" i="11" s="1"/>
  <c r="H551" i="11"/>
  <c r="I560" i="11" s="1"/>
  <c r="F552" i="11"/>
  <c r="G561" i="11" s="1"/>
  <c r="H552" i="11"/>
  <c r="I561" i="11" s="1"/>
  <c r="I558" i="11" l="1"/>
  <c r="I559" i="11"/>
  <c r="G559" i="11"/>
  <c r="F536" i="11"/>
  <c r="G545" i="11" s="1"/>
  <c r="H536" i="11"/>
  <c r="I545" i="11" s="1"/>
  <c r="F537" i="11"/>
  <c r="G546" i="11" s="1"/>
  <c r="H537" i="11"/>
  <c r="I546" i="11" s="1"/>
  <c r="F538" i="11"/>
  <c r="H538" i="11"/>
  <c r="I547" i="11" s="1"/>
  <c r="F539" i="11"/>
  <c r="H539" i="11"/>
  <c r="I548" i="11" s="1"/>
  <c r="F540" i="11"/>
  <c r="H540" i="11"/>
  <c r="F541" i="11"/>
  <c r="H541" i="11"/>
  <c r="I550" i="11" s="1"/>
  <c r="F542" i="11"/>
  <c r="G551" i="11" s="1"/>
  <c r="H542" i="11"/>
  <c r="I551" i="11" s="1"/>
  <c r="F543" i="11"/>
  <c r="G552" i="11" s="1"/>
  <c r="H543" i="11"/>
  <c r="G547" i="11" l="1"/>
  <c r="I552" i="11"/>
  <c r="G548" i="11"/>
  <c r="G550" i="11"/>
  <c r="I549" i="11"/>
  <c r="G549" i="11"/>
  <c r="F518" i="11"/>
  <c r="H518" i="11"/>
  <c r="F519" i="11"/>
  <c r="H519" i="11"/>
  <c r="F520" i="11"/>
  <c r="H520" i="11"/>
  <c r="F521" i="11"/>
  <c r="H521" i="11"/>
  <c r="F522" i="11"/>
  <c r="H522" i="11"/>
  <c r="F523" i="11"/>
  <c r="H523" i="11"/>
  <c r="F524" i="11"/>
  <c r="H524" i="11"/>
  <c r="F525" i="11"/>
  <c r="H525" i="11"/>
  <c r="F527" i="11"/>
  <c r="H527" i="11"/>
  <c r="I536" i="11" s="1"/>
  <c r="F528" i="11"/>
  <c r="G537" i="11" s="1"/>
  <c r="H528" i="11"/>
  <c r="I537" i="11" s="1"/>
  <c r="F529" i="11"/>
  <c r="G538" i="11" s="1"/>
  <c r="H529" i="11"/>
  <c r="I538" i="11" s="1"/>
  <c r="F530" i="11"/>
  <c r="G539" i="11" s="1"/>
  <c r="H530" i="11"/>
  <c r="F531" i="11"/>
  <c r="G540" i="11" s="1"/>
  <c r="H531" i="11"/>
  <c r="I540" i="11" s="1"/>
  <c r="F532" i="11"/>
  <c r="G541" i="11" s="1"/>
  <c r="H532" i="11"/>
  <c r="I541" i="11" s="1"/>
  <c r="F533" i="11"/>
  <c r="H533" i="11"/>
  <c r="I542" i="11" s="1"/>
  <c r="F534" i="11"/>
  <c r="G543" i="11" s="1"/>
  <c r="H534" i="11"/>
  <c r="F509" i="11"/>
  <c r="H509" i="11"/>
  <c r="F510" i="11"/>
  <c r="H510" i="11"/>
  <c r="F511" i="11"/>
  <c r="H511" i="11"/>
  <c r="F512" i="11"/>
  <c r="H512" i="11"/>
  <c r="F513" i="11"/>
  <c r="H513" i="11"/>
  <c r="F514" i="11"/>
  <c r="H514" i="11"/>
  <c r="F515" i="11"/>
  <c r="H515" i="11"/>
  <c r="F516" i="11"/>
  <c r="H516" i="11"/>
  <c r="F500" i="11"/>
  <c r="H500" i="11"/>
  <c r="F501" i="11"/>
  <c r="H501" i="11"/>
  <c r="F502" i="11"/>
  <c r="H502" i="11"/>
  <c r="F503" i="11"/>
  <c r="H503" i="11"/>
  <c r="F504" i="11"/>
  <c r="H504" i="11"/>
  <c r="F505" i="11"/>
  <c r="H505" i="11"/>
  <c r="F506" i="11"/>
  <c r="H506" i="11"/>
  <c r="F507" i="11"/>
  <c r="H507" i="11"/>
  <c r="G533" i="11" l="1"/>
  <c r="G527" i="11"/>
  <c r="G542" i="11"/>
  <c r="G536" i="11"/>
  <c r="I520" i="11"/>
  <c r="I534" i="11"/>
  <c r="I530" i="11"/>
  <c r="I539" i="11"/>
  <c r="I543" i="11"/>
  <c r="G524" i="11"/>
  <c r="I531" i="11"/>
  <c r="I529" i="11"/>
  <c r="I527" i="11"/>
  <c r="G521" i="11"/>
  <c r="G513" i="11"/>
  <c r="G511" i="11"/>
  <c r="G509" i="11"/>
  <c r="I510" i="11"/>
  <c r="G523" i="11"/>
  <c r="G510" i="11"/>
  <c r="I524" i="11"/>
  <c r="I514" i="11"/>
  <c r="I513" i="11"/>
  <c r="G531" i="11"/>
  <c r="G516" i="11"/>
  <c r="G512" i="11"/>
  <c r="I515" i="11"/>
  <c r="G514" i="11"/>
  <c r="G522" i="11"/>
  <c r="I516" i="11"/>
  <c r="G515" i="11"/>
  <c r="I512" i="11"/>
  <c r="I521" i="11"/>
  <c r="G525" i="11"/>
  <c r="I523" i="11"/>
  <c r="G532" i="11"/>
  <c r="I525" i="11"/>
  <c r="I522" i="11"/>
  <c r="I509" i="11"/>
  <c r="I518" i="11"/>
  <c r="G518" i="11"/>
  <c r="I528" i="11"/>
  <c r="I519" i="11"/>
  <c r="G519" i="11"/>
  <c r="I511" i="11"/>
  <c r="G520" i="11"/>
  <c r="G529" i="11"/>
  <c r="I533" i="11"/>
  <c r="G530" i="11"/>
  <c r="G528" i="11"/>
  <c r="I532" i="11"/>
  <c r="G534" i="11"/>
  <c r="F491" i="11"/>
  <c r="H491" i="11"/>
  <c r="I500" i="11" s="1"/>
  <c r="F492" i="11"/>
  <c r="G501" i="11" s="1"/>
  <c r="H492" i="11"/>
  <c r="F493" i="11"/>
  <c r="G502" i="11" s="1"/>
  <c r="H493" i="11"/>
  <c r="F494" i="11"/>
  <c r="H494" i="11"/>
  <c r="F495" i="11"/>
  <c r="G504" i="11" s="1"/>
  <c r="H495" i="11"/>
  <c r="F496" i="11"/>
  <c r="H496" i="11"/>
  <c r="F497" i="11"/>
  <c r="G506" i="11" s="1"/>
  <c r="H497" i="11"/>
  <c r="I506" i="11" s="1"/>
  <c r="F498" i="11"/>
  <c r="G507" i="11" s="1"/>
  <c r="H498" i="11"/>
  <c r="I507" i="11" l="1"/>
  <c r="G500" i="11"/>
  <c r="G503" i="11"/>
  <c r="I501" i="11"/>
  <c r="I502" i="11"/>
  <c r="G505" i="11"/>
  <c r="I503" i="11"/>
  <c r="I504" i="11"/>
  <c r="I505" i="11"/>
  <c r="F482" i="11"/>
  <c r="H482" i="11"/>
  <c r="F483" i="11"/>
  <c r="H483" i="11"/>
  <c r="F484" i="11"/>
  <c r="H484" i="11"/>
  <c r="I493" i="11" s="1"/>
  <c r="F485" i="11"/>
  <c r="H485" i="11"/>
  <c r="I494" i="11" s="1"/>
  <c r="F486" i="11"/>
  <c r="H486" i="11"/>
  <c r="I495" i="11" s="1"/>
  <c r="F487" i="11"/>
  <c r="H487" i="11"/>
  <c r="I496" i="11" s="1"/>
  <c r="F488" i="11"/>
  <c r="H488" i="11"/>
  <c r="F489" i="11"/>
  <c r="H489" i="11"/>
  <c r="I498" i="11" s="1"/>
  <c r="G498" i="11" l="1"/>
  <c r="G493" i="11"/>
  <c r="I497" i="11"/>
  <c r="I491" i="11"/>
  <c r="G497" i="11"/>
  <c r="G492" i="11"/>
  <c r="G491" i="11"/>
  <c r="G495" i="11"/>
  <c r="G494" i="11"/>
  <c r="I492" i="11"/>
  <c r="G496" i="11"/>
  <c r="F473" i="11"/>
  <c r="H473" i="11"/>
  <c r="I482" i="11" s="1"/>
  <c r="F474" i="11"/>
  <c r="G483" i="11" s="1"/>
  <c r="H474" i="11"/>
  <c r="I483" i="11" s="1"/>
  <c r="F475" i="11"/>
  <c r="H475" i="11"/>
  <c r="I484" i="11" s="1"/>
  <c r="F476" i="11"/>
  <c r="H476" i="11"/>
  <c r="F477" i="11"/>
  <c r="H477" i="11"/>
  <c r="I486" i="11" s="1"/>
  <c r="F478" i="11"/>
  <c r="G487" i="11" s="1"/>
  <c r="H478" i="11"/>
  <c r="I487" i="11" s="1"/>
  <c r="F479" i="11"/>
  <c r="G488" i="11" s="1"/>
  <c r="H479" i="11"/>
  <c r="I488" i="11" s="1"/>
  <c r="F480" i="11"/>
  <c r="H480" i="11"/>
  <c r="I489" i="11" s="1"/>
  <c r="G484" i="11" l="1"/>
  <c r="G485" i="11"/>
  <c r="G489" i="11"/>
  <c r="I485" i="11"/>
  <c r="G486" i="11"/>
  <c r="G482" i="11"/>
  <c r="F464" i="11"/>
  <c r="H464" i="11"/>
  <c r="F465" i="11"/>
  <c r="G474" i="11" s="1"/>
  <c r="H465" i="11"/>
  <c r="F466" i="11"/>
  <c r="G475" i="11" s="1"/>
  <c r="H466" i="11"/>
  <c r="F467" i="11"/>
  <c r="G476" i="11" s="1"/>
  <c r="H467" i="11"/>
  <c r="I476" i="11" s="1"/>
  <c r="F468" i="11"/>
  <c r="G477" i="11" s="1"/>
  <c r="H468" i="11"/>
  <c r="I477" i="11" s="1"/>
  <c r="F469" i="11"/>
  <c r="H469" i="11"/>
  <c r="F470" i="11"/>
  <c r="G479" i="11" s="1"/>
  <c r="H470" i="11"/>
  <c r="F471" i="11"/>
  <c r="G480" i="11" s="1"/>
  <c r="H471" i="11"/>
  <c r="I479" i="11" l="1"/>
  <c r="I473" i="11"/>
  <c r="I480" i="11"/>
  <c r="I478" i="11"/>
  <c r="G473" i="11"/>
  <c r="G478" i="11"/>
  <c r="I475" i="11"/>
  <c r="I474" i="11"/>
  <c r="F455" i="11"/>
  <c r="H455" i="11"/>
  <c r="I464" i="11" s="1"/>
  <c r="F456" i="11"/>
  <c r="H456" i="11"/>
  <c r="F457" i="11"/>
  <c r="H457" i="11"/>
  <c r="I466" i="11" s="1"/>
  <c r="F458" i="11"/>
  <c r="G467" i="11" s="1"/>
  <c r="H458" i="11"/>
  <c r="I467" i="11" s="1"/>
  <c r="F459" i="11"/>
  <c r="H459" i="11"/>
  <c r="I468" i="11" s="1"/>
  <c r="F460" i="11"/>
  <c r="G469" i="11" s="1"/>
  <c r="H460" i="11"/>
  <c r="F461" i="11"/>
  <c r="G470" i="11" s="1"/>
  <c r="H461" i="11"/>
  <c r="I470" i="11" s="1"/>
  <c r="F462" i="11"/>
  <c r="G471" i="11" s="1"/>
  <c r="H462" i="11"/>
  <c r="I469" i="11" l="1"/>
  <c r="G464" i="11"/>
  <c r="I471" i="11"/>
  <c r="G465" i="11"/>
  <c r="I465" i="11"/>
  <c r="G466" i="11"/>
  <c r="G468" i="11"/>
  <c r="F446" i="11"/>
  <c r="G455" i="11" s="1"/>
  <c r="H446" i="11"/>
  <c r="F447" i="11"/>
  <c r="H447" i="11"/>
  <c r="I456" i="11" s="1"/>
  <c r="F448" i="11"/>
  <c r="G457" i="11" s="1"/>
  <c r="H448" i="11"/>
  <c r="I457" i="11" s="1"/>
  <c r="F449" i="11"/>
  <c r="G458" i="11" s="1"/>
  <c r="H449" i="11"/>
  <c r="I458" i="11" s="1"/>
  <c r="F450" i="11"/>
  <c r="G459" i="11" s="1"/>
  <c r="H450" i="11"/>
  <c r="I459" i="11" s="1"/>
  <c r="F451" i="11"/>
  <c r="G460" i="11" s="1"/>
  <c r="H451" i="11"/>
  <c r="I460" i="11" s="1"/>
  <c r="F452" i="11"/>
  <c r="H452" i="11"/>
  <c r="I461" i="11" s="1"/>
  <c r="F453" i="11"/>
  <c r="G462" i="11" s="1"/>
  <c r="H453" i="11"/>
  <c r="G461" i="11" l="1"/>
  <c r="I455" i="11"/>
  <c r="G456" i="11"/>
  <c r="I462" i="11"/>
  <c r="F437" i="11"/>
  <c r="G446" i="11" s="1"/>
  <c r="H437" i="11"/>
  <c r="I446" i="11" s="1"/>
  <c r="F438" i="11"/>
  <c r="G447" i="11" s="1"/>
  <c r="H438" i="11"/>
  <c r="I447" i="11" s="1"/>
  <c r="F439" i="11"/>
  <c r="H439" i="11"/>
  <c r="I448" i="11" s="1"/>
  <c r="F440" i="11"/>
  <c r="H440" i="11"/>
  <c r="I449" i="11" s="1"/>
  <c r="F441" i="11"/>
  <c r="H441" i="11"/>
  <c r="F442" i="11"/>
  <c r="G451" i="11" s="1"/>
  <c r="H442" i="11"/>
  <c r="I451" i="11" s="1"/>
  <c r="F443" i="11"/>
  <c r="H443" i="11"/>
  <c r="I452" i="11" s="1"/>
  <c r="F444" i="11"/>
  <c r="H444" i="11"/>
  <c r="I453" i="11" s="1"/>
  <c r="G453" i="11" l="1"/>
  <c r="G448" i="11"/>
  <c r="I450" i="11"/>
  <c r="G449" i="11"/>
  <c r="G452" i="11"/>
  <c r="G450" i="11"/>
  <c r="F428" i="11"/>
  <c r="G437" i="11" s="1"/>
  <c r="H428" i="11"/>
  <c r="I437" i="11" s="1"/>
  <c r="F429" i="11"/>
  <c r="H429" i="11"/>
  <c r="F430" i="11"/>
  <c r="G439" i="11" s="1"/>
  <c r="H430" i="11"/>
  <c r="F431" i="11"/>
  <c r="H431" i="11"/>
  <c r="I440" i="11" s="1"/>
  <c r="F432" i="11"/>
  <c r="H432" i="11"/>
  <c r="F433" i="11"/>
  <c r="H433" i="11"/>
  <c r="I442" i="11" s="1"/>
  <c r="F434" i="11"/>
  <c r="H434" i="11"/>
  <c r="F435" i="11"/>
  <c r="H435" i="11"/>
  <c r="I444" i="11" s="1"/>
  <c r="G440" i="11" l="1"/>
  <c r="I439" i="11"/>
  <c r="G438" i="11"/>
  <c r="G441" i="11"/>
  <c r="I441" i="11"/>
  <c r="G444" i="11"/>
  <c r="I443" i="11"/>
  <c r="I438" i="11"/>
  <c r="G442" i="11"/>
  <c r="G443" i="11"/>
  <c r="F419" i="11"/>
  <c r="G428" i="11" s="1"/>
  <c r="H419" i="11"/>
  <c r="F420" i="11"/>
  <c r="G429" i="11" s="1"/>
  <c r="H420" i="11"/>
  <c r="F421" i="11"/>
  <c r="G430" i="11" s="1"/>
  <c r="H421" i="11"/>
  <c r="F422" i="11"/>
  <c r="G431" i="11" s="1"/>
  <c r="H422" i="11"/>
  <c r="F423" i="11"/>
  <c r="H423" i="11"/>
  <c r="F424" i="11"/>
  <c r="H424" i="11"/>
  <c r="I433" i="11" s="1"/>
  <c r="F425" i="11"/>
  <c r="H425" i="11"/>
  <c r="I434" i="11" s="1"/>
  <c r="F426" i="11"/>
  <c r="H426" i="11"/>
  <c r="I435" i="11" s="1"/>
  <c r="I428" i="11" l="1"/>
  <c r="G435" i="11"/>
  <c r="I430" i="11"/>
  <c r="I431" i="11"/>
  <c r="I429" i="11"/>
  <c r="G432" i="11"/>
  <c r="I432" i="11"/>
  <c r="G433" i="11"/>
  <c r="G434" i="11"/>
  <c r="F410" i="11"/>
  <c r="G419" i="11" s="1"/>
  <c r="H410" i="11"/>
  <c r="I419" i="11" s="1"/>
  <c r="F411" i="11"/>
  <c r="G420" i="11" s="1"/>
  <c r="H411" i="11"/>
  <c r="I420" i="11" s="1"/>
  <c r="F412" i="11"/>
  <c r="G421" i="11" s="1"/>
  <c r="H412" i="11"/>
  <c r="I421" i="11" s="1"/>
  <c r="F413" i="11"/>
  <c r="G422" i="11" s="1"/>
  <c r="H413" i="11"/>
  <c r="I422" i="11" s="1"/>
  <c r="F414" i="11"/>
  <c r="H414" i="11"/>
  <c r="I423" i="11" s="1"/>
  <c r="F415" i="11"/>
  <c r="H415" i="11"/>
  <c r="I424" i="11" s="1"/>
  <c r="F416" i="11"/>
  <c r="H416" i="11"/>
  <c r="I425" i="11" s="1"/>
  <c r="F417" i="11"/>
  <c r="G426" i="11" s="1"/>
  <c r="H417" i="11"/>
  <c r="I426" i="11" s="1"/>
  <c r="G425" i="11" l="1"/>
  <c r="G424" i="11"/>
  <c r="G423" i="11"/>
  <c r="F401" i="11"/>
  <c r="H401" i="11"/>
  <c r="I410" i="11" s="1"/>
  <c r="F402" i="11"/>
  <c r="H402" i="11"/>
  <c r="F403" i="11"/>
  <c r="G412" i="11" s="1"/>
  <c r="H403" i="11"/>
  <c r="F404" i="11"/>
  <c r="H404" i="11"/>
  <c r="F405" i="11"/>
  <c r="H405" i="11"/>
  <c r="I414" i="11" s="1"/>
  <c r="F406" i="11"/>
  <c r="G415" i="11" s="1"/>
  <c r="H406" i="11"/>
  <c r="I415" i="11" s="1"/>
  <c r="F407" i="11"/>
  <c r="H407" i="11"/>
  <c r="I416" i="11" s="1"/>
  <c r="F408" i="11"/>
  <c r="H408" i="11"/>
  <c r="I417" i="11" s="1"/>
  <c r="G411" i="11" l="1"/>
  <c r="G417" i="11"/>
  <c r="I412" i="11"/>
  <c r="G413" i="11"/>
  <c r="G416" i="11"/>
  <c r="I413" i="11"/>
  <c r="I411" i="11"/>
  <c r="G410" i="11"/>
  <c r="G414" i="11"/>
  <c r="F392" i="11"/>
  <c r="G401" i="11" s="1"/>
  <c r="H392" i="11"/>
  <c r="F393" i="11"/>
  <c r="G402" i="11" s="1"/>
  <c r="H393" i="11"/>
  <c r="F394" i="11"/>
  <c r="G403" i="11" s="1"/>
  <c r="H394" i="11"/>
  <c r="I403" i="11" s="1"/>
  <c r="F395" i="11"/>
  <c r="H395" i="11"/>
  <c r="F396" i="11"/>
  <c r="H396" i="11"/>
  <c r="F397" i="11"/>
  <c r="G406" i="11" s="1"/>
  <c r="H397" i="11"/>
  <c r="F398" i="11"/>
  <c r="G407" i="11" s="1"/>
  <c r="H398" i="11"/>
  <c r="F399" i="11"/>
  <c r="H399" i="11"/>
  <c r="I406" i="11" l="1"/>
  <c r="I401" i="11"/>
  <c r="I407" i="11"/>
  <c r="I404" i="11"/>
  <c r="G405" i="11"/>
  <c r="G404" i="11"/>
  <c r="I405" i="11"/>
  <c r="I402" i="11"/>
  <c r="I408" i="11"/>
  <c r="G408" i="11"/>
  <c r="F383" i="11"/>
  <c r="G392" i="11" s="1"/>
  <c r="H383" i="11"/>
  <c r="F384" i="11"/>
  <c r="G393" i="11" s="1"/>
  <c r="H384" i="11"/>
  <c r="F385" i="11"/>
  <c r="H385" i="11"/>
  <c r="I394" i="11" s="1"/>
  <c r="F386" i="11"/>
  <c r="G395" i="11" s="1"/>
  <c r="H386" i="11"/>
  <c r="F387" i="11"/>
  <c r="G396" i="11" s="1"/>
  <c r="H387" i="11"/>
  <c r="I396" i="11" s="1"/>
  <c r="F388" i="11"/>
  <c r="G397" i="11" s="1"/>
  <c r="H388" i="11"/>
  <c r="I397" i="11" s="1"/>
  <c r="F389" i="11"/>
  <c r="G398" i="11" s="1"/>
  <c r="H389" i="11"/>
  <c r="F390" i="11"/>
  <c r="H390" i="11"/>
  <c r="I399" i="11" s="1"/>
  <c r="G394" i="11" l="1"/>
  <c r="I398" i="11"/>
  <c r="I393" i="11"/>
  <c r="I395" i="11"/>
  <c r="I392" i="11"/>
  <c r="G399" i="11"/>
  <c r="F374" i="11"/>
  <c r="H374" i="11"/>
  <c r="F375" i="11"/>
  <c r="H375" i="11"/>
  <c r="I384" i="11" s="1"/>
  <c r="F376" i="11"/>
  <c r="G385" i="11" s="1"/>
  <c r="H376" i="11"/>
  <c r="I385" i="11" s="1"/>
  <c r="F377" i="11"/>
  <c r="H377" i="11"/>
  <c r="I386" i="11" s="1"/>
  <c r="F378" i="11"/>
  <c r="G387" i="11" s="1"/>
  <c r="H378" i="11"/>
  <c r="F379" i="11"/>
  <c r="H379" i="11"/>
  <c r="I388" i="11" s="1"/>
  <c r="F380" i="11"/>
  <c r="H380" i="11"/>
  <c r="F381" i="11"/>
  <c r="H381" i="11"/>
  <c r="G386" i="11" l="1"/>
  <c r="I387" i="11"/>
  <c r="G383" i="11"/>
  <c r="I390" i="11"/>
  <c r="G388" i="11"/>
  <c r="I383" i="11"/>
  <c r="G390" i="11"/>
  <c r="G389" i="11"/>
  <c r="G384" i="11"/>
  <c r="I389" i="11"/>
  <c r="F365" i="11"/>
  <c r="G374" i="11" s="1"/>
  <c r="H365" i="11"/>
  <c r="I374" i="11" s="1"/>
  <c r="F366" i="11"/>
  <c r="G375" i="11" s="1"/>
  <c r="H366" i="11"/>
  <c r="I375" i="11" s="1"/>
  <c r="F367" i="11"/>
  <c r="G376" i="11" s="1"/>
  <c r="H367" i="11"/>
  <c r="I376" i="11" s="1"/>
  <c r="F368" i="11"/>
  <c r="G377" i="11" s="1"/>
  <c r="H368" i="11"/>
  <c r="I377" i="11" s="1"/>
  <c r="F369" i="11"/>
  <c r="G378" i="11" s="1"/>
  <c r="H369" i="11"/>
  <c r="I378" i="11" s="1"/>
  <c r="F370" i="11"/>
  <c r="H370" i="11"/>
  <c r="I379" i="11" s="1"/>
  <c r="F371" i="11"/>
  <c r="G380" i="11" s="1"/>
  <c r="H371" i="11"/>
  <c r="I380" i="11" s="1"/>
  <c r="F372" i="11"/>
  <c r="G381" i="11" s="1"/>
  <c r="H372" i="11"/>
  <c r="I381" i="11" s="1"/>
  <c r="G379" i="11" l="1"/>
  <c r="F356" i="11"/>
  <c r="G365" i="11" s="1"/>
  <c r="H356" i="11"/>
  <c r="F357" i="11"/>
  <c r="H357" i="11"/>
  <c r="I366" i="11" s="1"/>
  <c r="F358" i="11"/>
  <c r="H358" i="11"/>
  <c r="I367" i="11" s="1"/>
  <c r="F359" i="11"/>
  <c r="G368" i="11" s="1"/>
  <c r="H359" i="11"/>
  <c r="F360" i="11"/>
  <c r="G369" i="11" s="1"/>
  <c r="H360" i="11"/>
  <c r="I369" i="11" s="1"/>
  <c r="F361" i="11"/>
  <c r="G370" i="11" s="1"/>
  <c r="H361" i="11"/>
  <c r="I370" i="11" s="1"/>
  <c r="F362" i="11"/>
  <c r="G371" i="11" s="1"/>
  <c r="H362" i="11"/>
  <c r="F363" i="11"/>
  <c r="H363" i="11"/>
  <c r="G372" i="11" l="1"/>
  <c r="I368" i="11"/>
  <c r="G366" i="11"/>
  <c r="I371" i="11"/>
  <c r="G367" i="11"/>
  <c r="I365" i="11"/>
  <c r="I372" i="11"/>
  <c r="F347" i="11"/>
  <c r="G356" i="11" s="1"/>
  <c r="H347" i="11"/>
  <c r="I356" i="11" s="1"/>
  <c r="F348" i="11"/>
  <c r="H348" i="11"/>
  <c r="F349" i="11"/>
  <c r="G358" i="11" s="1"/>
  <c r="H349" i="11"/>
  <c r="F350" i="11"/>
  <c r="G359" i="11" s="1"/>
  <c r="H350" i="11"/>
  <c r="I359" i="11" s="1"/>
  <c r="F351" i="11"/>
  <c r="H351" i="11"/>
  <c r="F352" i="11"/>
  <c r="G361" i="11" s="1"/>
  <c r="H352" i="11"/>
  <c r="F353" i="11"/>
  <c r="G362" i="11" s="1"/>
  <c r="H353" i="11"/>
  <c r="I362" i="11" s="1"/>
  <c r="F354" i="11"/>
  <c r="G363" i="11" s="1"/>
  <c r="H354" i="11"/>
  <c r="I360" i="11" l="1"/>
  <c r="I357" i="11"/>
  <c r="I361" i="11"/>
  <c r="G360" i="11"/>
  <c r="I358" i="11"/>
  <c r="I363" i="11"/>
  <c r="G357" i="11"/>
  <c r="F338" i="11"/>
  <c r="G347" i="11" s="1"/>
  <c r="H338" i="11"/>
  <c r="I347" i="11" s="1"/>
  <c r="F339" i="11"/>
  <c r="G348" i="11" s="1"/>
  <c r="H339" i="11"/>
  <c r="F340" i="11"/>
  <c r="G349" i="11" s="1"/>
  <c r="H340" i="11"/>
  <c r="I349" i="11" s="1"/>
  <c r="F341" i="11"/>
  <c r="G350" i="11" s="1"/>
  <c r="H341" i="11"/>
  <c r="I350" i="11" s="1"/>
  <c r="F342" i="11"/>
  <c r="H342" i="11"/>
  <c r="I351" i="11" s="1"/>
  <c r="F343" i="11"/>
  <c r="G352" i="11" s="1"/>
  <c r="H343" i="11"/>
  <c r="I352" i="11" s="1"/>
  <c r="F344" i="11"/>
  <c r="G353" i="11" s="1"/>
  <c r="H344" i="11"/>
  <c r="I353" i="11" s="1"/>
  <c r="F345" i="11"/>
  <c r="G354" i="11" s="1"/>
  <c r="H345" i="11"/>
  <c r="I354" i="11" s="1"/>
  <c r="G351" i="11" l="1"/>
  <c r="I348" i="11"/>
  <c r="F329" i="11"/>
  <c r="G338" i="11" s="1"/>
  <c r="H329" i="11"/>
  <c r="F330" i="11"/>
  <c r="H330" i="11"/>
  <c r="I339" i="11" s="1"/>
  <c r="F331" i="11"/>
  <c r="G340" i="11" s="1"/>
  <c r="H331" i="11"/>
  <c r="F332" i="11"/>
  <c r="G341" i="11" s="1"/>
  <c r="H332" i="11"/>
  <c r="I341" i="11" s="1"/>
  <c r="F333" i="11"/>
  <c r="G342" i="11" s="1"/>
  <c r="H333" i="11"/>
  <c r="I342" i="11" s="1"/>
  <c r="F334" i="11"/>
  <c r="G343" i="11" s="1"/>
  <c r="H334" i="11"/>
  <c r="F335" i="11"/>
  <c r="G344" i="11" s="1"/>
  <c r="H335" i="11"/>
  <c r="I344" i="11" s="1"/>
  <c r="F336" i="11"/>
  <c r="H336" i="11"/>
  <c r="I345" i="11" s="1"/>
  <c r="G345" i="11" l="1"/>
  <c r="I340" i="11"/>
  <c r="G339" i="11"/>
  <c r="I343" i="11"/>
  <c r="I338" i="11"/>
  <c r="F320" i="11"/>
  <c r="G329" i="11" s="1"/>
  <c r="H320" i="11"/>
  <c r="F321" i="11"/>
  <c r="H321" i="11"/>
  <c r="I330" i="11" s="1"/>
  <c r="F322" i="11"/>
  <c r="H322" i="11"/>
  <c r="F323" i="11"/>
  <c r="H323" i="11"/>
  <c r="F324" i="11"/>
  <c r="H324" i="11"/>
  <c r="I333" i="11" s="1"/>
  <c r="F325" i="11"/>
  <c r="H325" i="11"/>
  <c r="F326" i="11"/>
  <c r="G335" i="11" s="1"/>
  <c r="H326" i="11"/>
  <c r="F327" i="11"/>
  <c r="G336" i="11" s="1"/>
  <c r="H327" i="11"/>
  <c r="I336" i="11" s="1"/>
  <c r="G333" i="11" l="1"/>
  <c r="I334" i="11"/>
  <c r="G334" i="11"/>
  <c r="I332" i="11"/>
  <c r="I329" i="11"/>
  <c r="I335" i="11"/>
  <c r="I331" i="11"/>
  <c r="G332" i="11"/>
  <c r="G331" i="11"/>
  <c r="G330" i="11"/>
  <c r="F311" i="11"/>
  <c r="H311" i="11"/>
  <c r="F312" i="11"/>
  <c r="G321" i="11" s="1"/>
  <c r="H312" i="11"/>
  <c r="F313" i="11"/>
  <c r="G322" i="11" s="1"/>
  <c r="H313" i="11"/>
  <c r="F314" i="11"/>
  <c r="G323" i="11" s="1"/>
  <c r="H314" i="11"/>
  <c r="F315" i="11"/>
  <c r="G324" i="11" s="1"/>
  <c r="H315" i="11"/>
  <c r="F316" i="11"/>
  <c r="G325" i="11" s="1"/>
  <c r="H316" i="11"/>
  <c r="F317" i="11"/>
  <c r="H317" i="11"/>
  <c r="I326" i="11" s="1"/>
  <c r="F318" i="11"/>
  <c r="G327" i="11" s="1"/>
  <c r="H318" i="11"/>
  <c r="I327" i="11" l="1"/>
  <c r="I324" i="11"/>
  <c r="I321" i="11"/>
  <c r="G320" i="11"/>
  <c r="I323" i="11"/>
  <c r="I325" i="11"/>
  <c r="G326" i="11"/>
  <c r="I320" i="11"/>
  <c r="I322" i="11"/>
  <c r="F302" i="11"/>
  <c r="G311" i="11" s="1"/>
  <c r="H302" i="11"/>
  <c r="I311" i="11" s="1"/>
  <c r="F303" i="11"/>
  <c r="G312" i="11" s="1"/>
  <c r="H303" i="11"/>
  <c r="I312" i="11" s="1"/>
  <c r="F304" i="11"/>
  <c r="G313" i="11" s="1"/>
  <c r="H304" i="11"/>
  <c r="F305" i="11"/>
  <c r="H305" i="11"/>
  <c r="I314" i="11" s="1"/>
  <c r="F306" i="11"/>
  <c r="G315" i="11" s="1"/>
  <c r="H306" i="11"/>
  <c r="I315" i="11" s="1"/>
  <c r="F307" i="11"/>
  <c r="H307" i="11"/>
  <c r="I316" i="11" s="1"/>
  <c r="F308" i="11"/>
  <c r="H308" i="11"/>
  <c r="F309" i="11"/>
  <c r="H309" i="11"/>
  <c r="I313" i="11" l="1"/>
  <c r="I317" i="11"/>
  <c r="G314" i="11"/>
  <c r="G316" i="11"/>
  <c r="G317" i="11"/>
  <c r="G318" i="11"/>
  <c r="I318" i="11"/>
  <c r="F293" i="11"/>
  <c r="H293" i="11"/>
  <c r="I302" i="11" s="1"/>
  <c r="F294" i="11"/>
  <c r="G303" i="11" s="1"/>
  <c r="H294" i="11"/>
  <c r="I303" i="11" s="1"/>
  <c r="F295" i="11"/>
  <c r="G304" i="11" s="1"/>
  <c r="H295" i="11"/>
  <c r="I304" i="11" s="1"/>
  <c r="F296" i="11"/>
  <c r="H296" i="11"/>
  <c r="I305" i="11" s="1"/>
  <c r="F297" i="11"/>
  <c r="H297" i="11"/>
  <c r="I306" i="11" s="1"/>
  <c r="F298" i="11"/>
  <c r="H298" i="11"/>
  <c r="F299" i="11"/>
  <c r="G308" i="11" s="1"/>
  <c r="H299" i="11"/>
  <c r="I308" i="11" s="1"/>
  <c r="F300" i="11"/>
  <c r="G309" i="11" s="1"/>
  <c r="H300" i="11"/>
  <c r="I309" i="11" s="1"/>
  <c r="G302" i="11" l="1"/>
  <c r="G307" i="11"/>
  <c r="G306" i="11"/>
  <c r="G305" i="11"/>
  <c r="I307" i="11"/>
  <c r="F284" i="11"/>
  <c r="G293" i="11" s="1"/>
  <c r="H284" i="11"/>
  <c r="F285" i="11"/>
  <c r="H285" i="11"/>
  <c r="F286" i="11"/>
  <c r="H286" i="11"/>
  <c r="F287" i="11"/>
  <c r="G296" i="11" s="1"/>
  <c r="H287" i="11"/>
  <c r="F288" i="11"/>
  <c r="H288" i="11"/>
  <c r="I297" i="11" s="1"/>
  <c r="F289" i="11"/>
  <c r="H289" i="11"/>
  <c r="F290" i="11"/>
  <c r="G299" i="11" s="1"/>
  <c r="H290" i="11"/>
  <c r="I299" i="11" s="1"/>
  <c r="F291" i="11"/>
  <c r="H291" i="11"/>
  <c r="I300" i="11" s="1"/>
  <c r="I295" i="11" l="1"/>
  <c r="I296" i="11"/>
  <c r="I293" i="11"/>
  <c r="G294" i="11"/>
  <c r="I298" i="11"/>
  <c r="G298" i="11"/>
  <c r="I294" i="11"/>
  <c r="G295" i="11"/>
  <c r="G300" i="11"/>
  <c r="G297" i="11"/>
  <c r="H282" i="11"/>
  <c r="F282" i="11"/>
  <c r="H281" i="11"/>
  <c r="F281" i="11"/>
  <c r="H280" i="11"/>
  <c r="I289" i="11" s="1"/>
  <c r="F280" i="11"/>
  <c r="H279" i="11"/>
  <c r="F279" i="11"/>
  <c r="H278" i="11"/>
  <c r="I287" i="11" s="1"/>
  <c r="F278" i="11"/>
  <c r="H277" i="11"/>
  <c r="I286" i="11" s="1"/>
  <c r="F277" i="11"/>
  <c r="H276" i="11"/>
  <c r="I285" i="11" s="1"/>
  <c r="F276" i="11"/>
  <c r="H275" i="11"/>
  <c r="F275" i="11"/>
  <c r="G284" i="11" l="1"/>
  <c r="G290" i="11"/>
  <c r="I288" i="11"/>
  <c r="I290" i="11"/>
  <c r="G288" i="11"/>
  <c r="G287" i="11"/>
  <c r="G291" i="11"/>
  <c r="I284" i="11"/>
  <c r="G289" i="11"/>
  <c r="I291" i="11"/>
  <c r="G286" i="11"/>
  <c r="G285" i="11"/>
  <c r="F266" i="11"/>
  <c r="G275" i="11" s="1"/>
  <c r="H266" i="11"/>
  <c r="I275" i="11" s="1"/>
  <c r="F267" i="11"/>
  <c r="G276" i="11" s="1"/>
  <c r="H267" i="11"/>
  <c r="F268" i="11"/>
  <c r="H268" i="11"/>
  <c r="I277" i="11" s="1"/>
  <c r="F269" i="11"/>
  <c r="H269" i="11"/>
  <c r="I278" i="11" s="1"/>
  <c r="F270" i="11"/>
  <c r="H270" i="11"/>
  <c r="I279" i="11" s="1"/>
  <c r="F271" i="11"/>
  <c r="G280" i="11" s="1"/>
  <c r="H271" i="11"/>
  <c r="I280" i="11" s="1"/>
  <c r="F272" i="11"/>
  <c r="G281" i="11" s="1"/>
  <c r="H272" i="11"/>
  <c r="F273" i="11"/>
  <c r="H273" i="11"/>
  <c r="I282" i="11" s="1"/>
  <c r="G279" i="11" l="1"/>
  <c r="G278" i="11"/>
  <c r="I281" i="11"/>
  <c r="G277" i="11"/>
  <c r="I276" i="11"/>
  <c r="G282" i="11"/>
  <c r="F257" i="11"/>
  <c r="G266" i="11" s="1"/>
  <c r="H257" i="11"/>
  <c r="I266" i="11" s="1"/>
  <c r="F258" i="11"/>
  <c r="G267" i="11" s="1"/>
  <c r="H258" i="11"/>
  <c r="F259" i="11"/>
  <c r="G268" i="11" s="1"/>
  <c r="H259" i="11"/>
  <c r="I268" i="11" s="1"/>
  <c r="F260" i="11"/>
  <c r="G269" i="11" s="1"/>
  <c r="H260" i="11"/>
  <c r="I269" i="11" s="1"/>
  <c r="F261" i="11"/>
  <c r="H261" i="11"/>
  <c r="F262" i="11"/>
  <c r="H262" i="11"/>
  <c r="F263" i="11"/>
  <c r="G272" i="11" s="1"/>
  <c r="H263" i="11"/>
  <c r="F264" i="11"/>
  <c r="G273" i="11" s="1"/>
  <c r="H264" i="11"/>
  <c r="G270" i="11" l="1"/>
  <c r="G271" i="11"/>
  <c r="I267" i="11"/>
  <c r="I272" i="11"/>
  <c r="I273" i="11"/>
  <c r="I270" i="11"/>
  <c r="I271" i="11"/>
  <c r="F248" i="11"/>
  <c r="G257" i="11" s="1"/>
  <c r="H248" i="11"/>
  <c r="F249" i="11"/>
  <c r="H249" i="11"/>
  <c r="F250" i="11"/>
  <c r="H250" i="11"/>
  <c r="F251" i="11"/>
  <c r="G260" i="11" s="1"/>
  <c r="H251" i="11"/>
  <c r="F252" i="11"/>
  <c r="H252" i="11"/>
  <c r="F253" i="11"/>
  <c r="G262" i="11" s="1"/>
  <c r="H253" i="11"/>
  <c r="F254" i="11"/>
  <c r="G263" i="11" s="1"/>
  <c r="H254" i="11"/>
  <c r="F255" i="11"/>
  <c r="G264" i="11" s="1"/>
  <c r="H255" i="11"/>
  <c r="I264" i="11" s="1"/>
  <c r="G259" i="11" l="1"/>
  <c r="I262" i="11"/>
  <c r="I260" i="11"/>
  <c r="G258" i="11"/>
  <c r="I258" i="11"/>
  <c r="I259" i="11"/>
  <c r="I257" i="11"/>
  <c r="I261" i="11"/>
  <c r="I263" i="11"/>
  <c r="G261" i="11"/>
  <c r="F239" i="11"/>
  <c r="H239" i="11"/>
  <c r="I248" i="11" s="1"/>
  <c r="F240" i="11"/>
  <c r="G249" i="11" s="1"/>
  <c r="H240" i="11"/>
  <c r="I249" i="11" s="1"/>
  <c r="F241" i="11"/>
  <c r="H241" i="11"/>
  <c r="I250" i="11" s="1"/>
  <c r="F242" i="11"/>
  <c r="H242" i="11"/>
  <c r="F243" i="11"/>
  <c r="G252" i="11" s="1"/>
  <c r="H243" i="11"/>
  <c r="I252" i="11" s="1"/>
  <c r="F244" i="11"/>
  <c r="H244" i="11"/>
  <c r="I253" i="11" s="1"/>
  <c r="F245" i="11"/>
  <c r="H245" i="11"/>
  <c r="F246" i="11"/>
  <c r="H246" i="11"/>
  <c r="G253" i="11" l="1"/>
  <c r="G248" i="11"/>
  <c r="G254" i="11"/>
  <c r="G250" i="11"/>
  <c r="I255" i="11"/>
  <c r="G251" i="11"/>
  <c r="I251" i="11"/>
  <c r="G255" i="11"/>
  <c r="I254" i="11"/>
  <c r="F15" i="11"/>
  <c r="G15" i="11" s="1"/>
  <c r="F16" i="11"/>
  <c r="G16" i="11" s="1"/>
  <c r="F17" i="11"/>
  <c r="G17" i="11" s="1"/>
  <c r="F18" i="11"/>
  <c r="G18" i="11" s="1"/>
  <c r="F19" i="11"/>
  <c r="G19" i="11" s="1"/>
  <c r="F20" i="11"/>
  <c r="G20" i="11" s="1"/>
  <c r="F21" i="11"/>
  <c r="G21" i="11" s="1"/>
  <c r="F23" i="11"/>
  <c r="F24" i="11"/>
  <c r="F25" i="11"/>
  <c r="F26" i="11"/>
  <c r="F27" i="11"/>
  <c r="F28" i="11"/>
  <c r="F29" i="11"/>
  <c r="G29" i="11" s="1"/>
  <c r="F30" i="11"/>
  <c r="F32" i="11"/>
  <c r="F33" i="11"/>
  <c r="F34" i="11"/>
  <c r="G34" i="11" s="1"/>
  <c r="F35" i="11"/>
  <c r="F36" i="11"/>
  <c r="G36" i="11" s="1"/>
  <c r="F37" i="11"/>
  <c r="F38" i="11"/>
  <c r="F39" i="11"/>
  <c r="F41" i="11"/>
  <c r="G41" i="11" s="1"/>
  <c r="F42" i="11"/>
  <c r="F43" i="11"/>
  <c r="G43" i="11" s="1"/>
  <c r="F44" i="11"/>
  <c r="F45" i="11"/>
  <c r="F46" i="11"/>
  <c r="F47" i="11"/>
  <c r="F48" i="11"/>
  <c r="F50" i="11"/>
  <c r="G50" i="11" s="1"/>
  <c r="F51" i="11"/>
  <c r="F52" i="11"/>
  <c r="F53" i="11"/>
  <c r="F54" i="11"/>
  <c r="F55" i="11"/>
  <c r="F56" i="11"/>
  <c r="G56" i="11" s="1"/>
  <c r="F57" i="11"/>
  <c r="F59" i="11"/>
  <c r="F60" i="11"/>
  <c r="F61" i="11"/>
  <c r="G61" i="11" s="1"/>
  <c r="F62" i="11"/>
  <c r="F63" i="11"/>
  <c r="G63" i="11" s="1"/>
  <c r="F64" i="11"/>
  <c r="F65" i="11"/>
  <c r="F66" i="11"/>
  <c r="F68" i="11"/>
  <c r="G68" i="11" s="1"/>
  <c r="F69" i="11"/>
  <c r="F70" i="11"/>
  <c r="G70" i="11" s="1"/>
  <c r="F71" i="11"/>
  <c r="F72" i="11"/>
  <c r="F73" i="11"/>
  <c r="F74" i="11"/>
  <c r="F75" i="11"/>
  <c r="F77" i="11"/>
  <c r="G77" i="11" s="1"/>
  <c r="F78" i="11"/>
  <c r="F79" i="11"/>
  <c r="F80" i="11"/>
  <c r="F81" i="11"/>
  <c r="G81" i="11" s="1"/>
  <c r="F82" i="11"/>
  <c r="F83" i="11"/>
  <c r="G83" i="11" s="1"/>
  <c r="F84" i="11"/>
  <c r="F86" i="11"/>
  <c r="F87" i="11"/>
  <c r="F88" i="11"/>
  <c r="G88" i="11" s="1"/>
  <c r="F89" i="11"/>
  <c r="F90" i="11"/>
  <c r="G90" i="11" s="1"/>
  <c r="F91" i="11"/>
  <c r="F92" i="11"/>
  <c r="F93" i="11"/>
  <c r="F95" i="11"/>
  <c r="G95" i="11" s="1"/>
  <c r="F96" i="11"/>
  <c r="F97" i="11"/>
  <c r="G97" i="11" s="1"/>
  <c r="F98" i="11"/>
  <c r="F99" i="11"/>
  <c r="F100" i="11"/>
  <c r="F101" i="11"/>
  <c r="G101" i="11" s="1"/>
  <c r="F102" i="11"/>
  <c r="F104" i="11"/>
  <c r="G104" i="11" s="1"/>
  <c r="F105" i="11"/>
  <c r="F106" i="11"/>
  <c r="F107" i="11"/>
  <c r="F108" i="11"/>
  <c r="G108" i="11" s="1"/>
  <c r="F109" i="11"/>
  <c r="F110" i="11"/>
  <c r="G110" i="11" s="1"/>
  <c r="F111" i="11"/>
  <c r="F113" i="11"/>
  <c r="F114" i="11"/>
  <c r="F115" i="11"/>
  <c r="G115" i="11" s="1"/>
  <c r="F116" i="11"/>
  <c r="F117" i="11"/>
  <c r="F118" i="11"/>
  <c r="F119" i="11"/>
  <c r="F120" i="11"/>
  <c r="F122" i="11"/>
  <c r="F123" i="11"/>
  <c r="F124" i="11"/>
  <c r="G124" i="11" s="1"/>
  <c r="F125" i="11"/>
  <c r="F126" i="11"/>
  <c r="F127" i="11"/>
  <c r="F128" i="11"/>
  <c r="F129" i="11"/>
  <c r="F131" i="11"/>
  <c r="G131" i="11" s="1"/>
  <c r="F132" i="11"/>
  <c r="F133" i="11"/>
  <c r="F134" i="11"/>
  <c r="F135" i="11"/>
  <c r="F136" i="11"/>
  <c r="F137" i="11"/>
  <c r="G137" i="11" s="1"/>
  <c r="F138" i="11"/>
  <c r="F140" i="11"/>
  <c r="F141" i="11"/>
  <c r="F142" i="11"/>
  <c r="G142" i="11" s="1"/>
  <c r="F143" i="11"/>
  <c r="F144" i="11"/>
  <c r="G144" i="11" s="1"/>
  <c r="F145" i="11"/>
  <c r="F146" i="11"/>
  <c r="F147" i="11"/>
  <c r="F149" i="11"/>
  <c r="G149" i="11" s="1"/>
  <c r="F150" i="11"/>
  <c r="F151" i="11"/>
  <c r="G151" i="11" s="1"/>
  <c r="F152" i="11"/>
  <c r="F153" i="11"/>
  <c r="F154" i="11"/>
  <c r="F155" i="11"/>
  <c r="G155" i="11" s="1"/>
  <c r="F156" i="11"/>
  <c r="F158" i="11"/>
  <c r="G158" i="11" s="1"/>
  <c r="F159" i="11"/>
  <c r="F160" i="11"/>
  <c r="F161" i="11"/>
  <c r="F162" i="11"/>
  <c r="G162" i="11" s="1"/>
  <c r="F163" i="11"/>
  <c r="F164" i="11"/>
  <c r="G164" i="11" s="1"/>
  <c r="F165" i="11"/>
  <c r="F167" i="11"/>
  <c r="F168" i="11"/>
  <c r="F169" i="11"/>
  <c r="G169" i="11" s="1"/>
  <c r="F170" i="11"/>
  <c r="F171" i="11"/>
  <c r="G171" i="11" s="1"/>
  <c r="F172" i="11"/>
  <c r="F173" i="11"/>
  <c r="F174" i="11"/>
  <c r="F176" i="11"/>
  <c r="G176" i="11" s="1"/>
  <c r="F177" i="11"/>
  <c r="F178" i="11"/>
  <c r="G178" i="11" s="1"/>
  <c r="F179" i="11"/>
  <c r="F180" i="11"/>
  <c r="F181" i="11"/>
  <c r="F182" i="11"/>
  <c r="F183" i="11"/>
  <c r="F185" i="11"/>
  <c r="G185" i="11" s="1"/>
  <c r="F186" i="11"/>
  <c r="F187" i="11"/>
  <c r="F188" i="11"/>
  <c r="F189" i="11"/>
  <c r="G189" i="11" s="1"/>
  <c r="F190" i="11"/>
  <c r="F191" i="11"/>
  <c r="G191" i="11" s="1"/>
  <c r="F192" i="11"/>
  <c r="F194" i="11"/>
  <c r="F195" i="11"/>
  <c r="F196" i="11"/>
  <c r="G196" i="11" s="1"/>
  <c r="F197" i="11"/>
  <c r="F198" i="11"/>
  <c r="G198" i="11" s="1"/>
  <c r="F199" i="11"/>
  <c r="F200" i="11"/>
  <c r="F201" i="11"/>
  <c r="F203" i="11"/>
  <c r="G203" i="11" s="1"/>
  <c r="F204" i="11"/>
  <c r="F205" i="11"/>
  <c r="G205" i="11" s="1"/>
  <c r="F206" i="11"/>
  <c r="F207" i="11"/>
  <c r="F208" i="11"/>
  <c r="F209" i="11"/>
  <c r="G209" i="11" s="1"/>
  <c r="F210" i="11"/>
  <c r="F212" i="11"/>
  <c r="G212" i="11" s="1"/>
  <c r="F213" i="11"/>
  <c r="F214" i="11"/>
  <c r="F215" i="11"/>
  <c r="F216" i="11"/>
  <c r="G216" i="11" s="1"/>
  <c r="F217" i="11"/>
  <c r="F218" i="11"/>
  <c r="G218" i="11" s="1"/>
  <c r="F219" i="11"/>
  <c r="F221" i="11"/>
  <c r="F222" i="11"/>
  <c r="F223" i="11"/>
  <c r="G223" i="11" s="1"/>
  <c r="F224" i="11"/>
  <c r="F225" i="11"/>
  <c r="G225" i="11" s="1"/>
  <c r="F226" i="11"/>
  <c r="F227" i="11"/>
  <c r="F228" i="11"/>
  <c r="F230" i="11"/>
  <c r="G239" i="11" s="1"/>
  <c r="F231" i="11"/>
  <c r="G240" i="11" s="1"/>
  <c r="F232" i="11"/>
  <c r="G241" i="11" s="1"/>
  <c r="F233" i="11"/>
  <c r="G242" i="11" s="1"/>
  <c r="F234" i="11"/>
  <c r="G243" i="11" s="1"/>
  <c r="F235" i="11"/>
  <c r="G244" i="11" s="1"/>
  <c r="F236" i="11"/>
  <c r="G245" i="11" s="1"/>
  <c r="F237" i="11"/>
  <c r="F14" i="11"/>
  <c r="G14" i="11" s="1"/>
  <c r="H237" i="11"/>
  <c r="I246" i="11" s="1"/>
  <c r="H236" i="11"/>
  <c r="I245" i="11" s="1"/>
  <c r="H235" i="11"/>
  <c r="I244" i="11" s="1"/>
  <c r="H234" i="11"/>
  <c r="I243" i="11" s="1"/>
  <c r="H233" i="11"/>
  <c r="I242" i="11" s="1"/>
  <c r="H232" i="11"/>
  <c r="I241" i="11" s="1"/>
  <c r="H231" i="11"/>
  <c r="I240" i="11" s="1"/>
  <c r="H230" i="11"/>
  <c r="I239" i="11" s="1"/>
  <c r="H228" i="11"/>
  <c r="H227" i="11"/>
  <c r="H226" i="11"/>
  <c r="H225" i="11"/>
  <c r="H224" i="11"/>
  <c r="H223" i="11"/>
  <c r="H222" i="11"/>
  <c r="H221" i="11"/>
  <c r="H219" i="11"/>
  <c r="H218" i="11"/>
  <c r="H217" i="11"/>
  <c r="H216" i="11"/>
  <c r="H215" i="11"/>
  <c r="H214" i="11"/>
  <c r="H213" i="11"/>
  <c r="H212" i="11"/>
  <c r="H210" i="11"/>
  <c r="H209" i="11"/>
  <c r="H208" i="11"/>
  <c r="H207" i="11"/>
  <c r="H206" i="11"/>
  <c r="H205" i="11"/>
  <c r="H204" i="11"/>
  <c r="H203" i="11"/>
  <c r="H201" i="11"/>
  <c r="H200" i="11"/>
  <c r="H199" i="11"/>
  <c r="H198" i="11"/>
  <c r="H197" i="11"/>
  <c r="H196" i="11"/>
  <c r="H195" i="11"/>
  <c r="H194" i="11"/>
  <c r="H192" i="11"/>
  <c r="H191" i="11"/>
  <c r="H190" i="11"/>
  <c r="H189" i="11"/>
  <c r="H188" i="11"/>
  <c r="H187" i="11"/>
  <c r="H186" i="11"/>
  <c r="H185" i="11"/>
  <c r="H183" i="11"/>
  <c r="H182" i="11"/>
  <c r="H181" i="11"/>
  <c r="H180" i="11"/>
  <c r="H179" i="11"/>
  <c r="H178" i="11"/>
  <c r="H177" i="11"/>
  <c r="H176" i="11"/>
  <c r="H174" i="11"/>
  <c r="H173" i="11"/>
  <c r="H172" i="11"/>
  <c r="H171" i="11"/>
  <c r="H170" i="11"/>
  <c r="H169" i="11"/>
  <c r="H168" i="11"/>
  <c r="H167" i="11"/>
  <c r="H165" i="11"/>
  <c r="H164" i="11"/>
  <c r="H163" i="11"/>
  <c r="H162" i="11"/>
  <c r="H161" i="11"/>
  <c r="H160" i="11"/>
  <c r="H159" i="11"/>
  <c r="H158" i="11"/>
  <c r="H156" i="11"/>
  <c r="H155" i="11"/>
  <c r="H154" i="11"/>
  <c r="H153" i="11"/>
  <c r="H152" i="11"/>
  <c r="H151" i="11"/>
  <c r="H150" i="11"/>
  <c r="H149" i="11"/>
  <c r="H147" i="11"/>
  <c r="H146" i="11"/>
  <c r="H145" i="11"/>
  <c r="H144" i="11"/>
  <c r="H143" i="11"/>
  <c r="H142" i="11"/>
  <c r="H141" i="11"/>
  <c r="H140" i="11"/>
  <c r="H138" i="11"/>
  <c r="H137" i="11"/>
  <c r="H136" i="11"/>
  <c r="H135" i="11"/>
  <c r="H134" i="11"/>
  <c r="H133" i="11"/>
  <c r="H132" i="11"/>
  <c r="H131" i="11"/>
  <c r="H129" i="11"/>
  <c r="H128" i="11"/>
  <c r="H127" i="11"/>
  <c r="H126" i="11"/>
  <c r="H125" i="11"/>
  <c r="H124" i="11"/>
  <c r="H123" i="11"/>
  <c r="H122" i="11"/>
  <c r="H120" i="11"/>
  <c r="H119" i="11"/>
  <c r="H118" i="11"/>
  <c r="H117" i="11"/>
  <c r="H116" i="11"/>
  <c r="H115" i="11"/>
  <c r="H114" i="11"/>
  <c r="H113" i="11"/>
  <c r="H111" i="11"/>
  <c r="H110" i="11"/>
  <c r="H109" i="11"/>
  <c r="H108" i="11"/>
  <c r="H107" i="11"/>
  <c r="H106" i="11"/>
  <c r="H105" i="11"/>
  <c r="H104" i="11"/>
  <c r="H102" i="11"/>
  <c r="H101" i="11"/>
  <c r="H100" i="11"/>
  <c r="H99" i="11"/>
  <c r="H98" i="11"/>
  <c r="H97" i="11"/>
  <c r="H96" i="11"/>
  <c r="H95" i="11"/>
  <c r="H93" i="11"/>
  <c r="H92" i="11"/>
  <c r="H91" i="11"/>
  <c r="H90" i="11"/>
  <c r="H89" i="11"/>
  <c r="H88" i="11"/>
  <c r="H87" i="11"/>
  <c r="H86" i="11"/>
  <c r="H84" i="11"/>
  <c r="H83" i="11"/>
  <c r="H82" i="11"/>
  <c r="H81" i="11"/>
  <c r="H80" i="11"/>
  <c r="H79" i="11"/>
  <c r="H78" i="11"/>
  <c r="H77" i="11"/>
  <c r="H75" i="11"/>
  <c r="H74" i="11"/>
  <c r="H73" i="11"/>
  <c r="H72" i="11"/>
  <c r="H71" i="11"/>
  <c r="H70" i="11"/>
  <c r="H69" i="11"/>
  <c r="H68" i="11"/>
  <c r="H66" i="11"/>
  <c r="H65" i="11"/>
  <c r="H64" i="11"/>
  <c r="H63" i="11"/>
  <c r="H62" i="11"/>
  <c r="H61" i="11"/>
  <c r="H60" i="11"/>
  <c r="H59" i="11"/>
  <c r="H57" i="11"/>
  <c r="H56" i="11"/>
  <c r="H55" i="11"/>
  <c r="H54" i="11"/>
  <c r="H53" i="11"/>
  <c r="H52" i="11"/>
  <c r="H51" i="11"/>
  <c r="H50" i="11"/>
  <c r="H48" i="11"/>
  <c r="H47" i="11"/>
  <c r="H46" i="11"/>
  <c r="H45" i="11"/>
  <c r="H44" i="11"/>
  <c r="H43" i="11"/>
  <c r="H42" i="11"/>
  <c r="H41" i="11"/>
  <c r="H39" i="11"/>
  <c r="H38" i="11"/>
  <c r="H37" i="11"/>
  <c r="H36" i="11"/>
  <c r="H35" i="11"/>
  <c r="H34" i="11"/>
  <c r="H33" i="11"/>
  <c r="H32" i="11"/>
  <c r="H30" i="11"/>
  <c r="H29" i="11"/>
  <c r="H28" i="11"/>
  <c r="H27" i="11"/>
  <c r="H26" i="11"/>
  <c r="H25" i="11"/>
  <c r="H24" i="11"/>
  <c r="H23" i="11"/>
  <c r="H21" i="11"/>
  <c r="H20" i="11"/>
  <c r="I20" i="11" s="1"/>
  <c r="H19" i="11"/>
  <c r="I19" i="11" s="1"/>
  <c r="H18" i="11"/>
  <c r="I18" i="11" s="1"/>
  <c r="H17" i="11"/>
  <c r="I17" i="11" s="1"/>
  <c r="H16" i="11"/>
  <c r="I16" i="11" s="1"/>
  <c r="H15" i="11"/>
  <c r="I15" i="11" s="1"/>
  <c r="H14" i="11"/>
  <c r="G128" i="11" l="1"/>
  <c r="I64" i="11"/>
  <c r="G226" i="11"/>
  <c r="G213" i="11"/>
  <c r="G206" i="11"/>
  <c r="G199" i="11"/>
  <c r="G186" i="11"/>
  <c r="G179" i="11"/>
  <c r="G172" i="11"/>
  <c r="G165" i="11"/>
  <c r="G159" i="11"/>
  <c r="G152" i="11"/>
  <c r="G145" i="11"/>
  <c r="G138" i="11"/>
  <c r="G132" i="11"/>
  <c r="G125" i="11"/>
  <c r="G118" i="11"/>
  <c r="G105" i="11"/>
  <c r="G98" i="11"/>
  <c r="G91" i="11"/>
  <c r="G84" i="11"/>
  <c r="G78" i="11"/>
  <c r="G64" i="11"/>
  <c r="G51" i="11"/>
  <c r="G44" i="11"/>
  <c r="G37" i="11"/>
  <c r="G24" i="11"/>
  <c r="G74" i="11"/>
  <c r="I60" i="11"/>
  <c r="G237" i="11"/>
  <c r="G224" i="11"/>
  <c r="G217" i="11"/>
  <c r="G204" i="11"/>
  <c r="G197" i="11"/>
  <c r="G190" i="11"/>
  <c r="G183" i="11"/>
  <c r="G177" i="11"/>
  <c r="G170" i="11"/>
  <c r="G163" i="11"/>
  <c r="G150" i="11"/>
  <c r="G143" i="11"/>
  <c r="G136" i="11"/>
  <c r="G129" i="11"/>
  <c r="G123" i="11"/>
  <c r="G109" i="11"/>
  <c r="G102" i="11"/>
  <c r="G89" i="11"/>
  <c r="G82" i="11"/>
  <c r="G69" i="11"/>
  <c r="G62" i="11"/>
  <c r="G55" i="11"/>
  <c r="G48" i="11"/>
  <c r="G228" i="11"/>
  <c r="G222" i="11"/>
  <c r="G215" i="11"/>
  <c r="G208" i="11"/>
  <c r="G201" i="11"/>
  <c r="G195" i="11"/>
  <c r="G181" i="11"/>
  <c r="G174" i="11"/>
  <c r="G168" i="11"/>
  <c r="G161" i="11"/>
  <c r="G154" i="11"/>
  <c r="G141" i="11"/>
  <c r="G134" i="11"/>
  <c r="G120" i="11"/>
  <c r="G114" i="11"/>
  <c r="G107" i="11"/>
  <c r="G100" i="11"/>
  <c r="G93" i="11"/>
  <c r="G87" i="11"/>
  <c r="G73" i="11"/>
  <c r="G60" i="11"/>
  <c r="G33" i="11"/>
  <c r="G26" i="11"/>
  <c r="G227" i="11"/>
  <c r="G221" i="11"/>
  <c r="G214" i="11"/>
  <c r="G207" i="11"/>
  <c r="G200" i="11"/>
  <c r="G194" i="11"/>
  <c r="G187" i="11"/>
  <c r="G180" i="11"/>
  <c r="G173" i="11"/>
  <c r="G167" i="11"/>
  <c r="G160" i="11"/>
  <c r="G153" i="11"/>
  <c r="G146" i="11"/>
  <c r="G140" i="11"/>
  <c r="G133" i="11"/>
  <c r="G126" i="11"/>
  <c r="G119" i="11"/>
  <c r="G113" i="11"/>
  <c r="G106" i="11"/>
  <c r="G99" i="11"/>
  <c r="G92" i="11"/>
  <c r="G86" i="11"/>
  <c r="G79" i="11"/>
  <c r="G72" i="11"/>
  <c r="G59" i="11"/>
  <c r="G52" i="11"/>
  <c r="G45" i="11"/>
  <c r="G38" i="11"/>
  <c r="G25" i="11"/>
  <c r="G188" i="11"/>
  <c r="G71" i="11"/>
  <c r="G135" i="11"/>
  <c r="G117" i="11"/>
  <c r="G210" i="11"/>
  <c r="G57" i="11"/>
  <c r="G219" i="11"/>
  <c r="G65" i="11"/>
  <c r="G47" i="11"/>
  <c r="G147" i="11"/>
  <c r="G111" i="11"/>
  <c r="G182" i="11"/>
  <c r="G46" i="11"/>
  <c r="G54" i="11"/>
  <c r="G122" i="11"/>
  <c r="G32" i="11"/>
  <c r="G28" i="11"/>
  <c r="G80" i="11"/>
  <c r="G116" i="11"/>
  <c r="G35" i="11"/>
  <c r="G127" i="11"/>
  <c r="G192" i="11"/>
  <c r="G156" i="11"/>
  <c r="G75" i="11"/>
  <c r="G66" i="11"/>
  <c r="G30" i="11"/>
  <c r="G39" i="11"/>
  <c r="G53" i="11"/>
  <c r="G96" i="11"/>
  <c r="G42" i="11"/>
  <c r="G236" i="11"/>
  <c r="G27" i="11"/>
  <c r="I88" i="11"/>
  <c r="G246" i="11"/>
  <c r="I97" i="11"/>
  <c r="G232" i="11"/>
  <c r="G234" i="11"/>
  <c r="I32" i="11"/>
  <c r="I59" i="11"/>
  <c r="I63" i="11"/>
  <c r="I81" i="11"/>
  <c r="I86" i="11"/>
  <c r="I78" i="11"/>
  <c r="G23" i="11"/>
  <c r="I25" i="11"/>
  <c r="I29" i="11"/>
  <c r="I56" i="11"/>
  <c r="G231" i="11"/>
  <c r="G235" i="11"/>
  <c r="G230" i="11"/>
  <c r="I79" i="11"/>
  <c r="G233" i="11"/>
  <c r="I14" i="11"/>
  <c r="I99" i="11"/>
  <c r="I104" i="11"/>
  <c r="I108" i="11"/>
  <c r="I57" i="11"/>
  <c r="I62" i="11"/>
  <c r="I61" i="11"/>
  <c r="I70" i="11"/>
  <c r="I65" i="11"/>
  <c r="I74" i="11"/>
  <c r="I96" i="11"/>
  <c r="I45" i="11"/>
  <c r="I84" i="11"/>
  <c r="I92" i="11"/>
  <c r="I113" i="11"/>
  <c r="I117" i="11"/>
  <c r="I122" i="11"/>
  <c r="I126" i="11"/>
  <c r="I131" i="11"/>
  <c r="I135" i="11"/>
  <c r="I140" i="11"/>
  <c r="I144" i="11"/>
  <c r="I149" i="11"/>
  <c r="I66" i="11"/>
  <c r="I89" i="11"/>
  <c r="I109" i="11"/>
  <c r="I114" i="11"/>
  <c r="I118" i="11"/>
  <c r="I123" i="11"/>
  <c r="I127" i="11"/>
  <c r="I132" i="11"/>
  <c r="I136" i="11"/>
  <c r="I141" i="11"/>
  <c r="I21" i="11"/>
  <c r="I26" i="11"/>
  <c r="I30" i="11"/>
  <c r="I35" i="11"/>
  <c r="I38" i="11"/>
  <c r="I71" i="11"/>
  <c r="I90" i="11"/>
  <c r="I93" i="11"/>
  <c r="I101" i="11"/>
  <c r="I106" i="11"/>
  <c r="I110" i="11"/>
  <c r="I115" i="11"/>
  <c r="I119" i="11"/>
  <c r="I124" i="11"/>
  <c r="I128" i="11"/>
  <c r="I133" i="11"/>
  <c r="I137" i="11"/>
  <c r="I142" i="11"/>
  <c r="I27" i="11"/>
  <c r="I36" i="11"/>
  <c r="I44" i="11"/>
  <c r="I47" i="11"/>
  <c r="I52" i="11"/>
  <c r="I69" i="11"/>
  <c r="I72" i="11"/>
  <c r="I75" i="11"/>
  <c r="I83" i="11"/>
  <c r="I23" i="11"/>
  <c r="I54" i="11"/>
  <c r="I73" i="11"/>
  <c r="I77" i="11"/>
  <c r="I80" i="11"/>
  <c r="I91" i="11"/>
  <c r="I95" i="11"/>
  <c r="I98" i="11"/>
  <c r="I102" i="11"/>
  <c r="I107" i="11"/>
  <c r="I111" i="11"/>
  <c r="I116" i="11"/>
  <c r="I120" i="11"/>
  <c r="I125" i="11"/>
  <c r="I129" i="11"/>
  <c r="I134" i="11"/>
  <c r="I138" i="11"/>
  <c r="I28" i="11"/>
  <c r="I34" i="11"/>
  <c r="I68" i="11"/>
  <c r="I41" i="11"/>
  <c r="I43" i="11"/>
  <c r="I82" i="11"/>
  <c r="I24" i="11"/>
  <c r="I37" i="11"/>
  <c r="I50" i="11"/>
  <c r="I87" i="11"/>
  <c r="I100" i="11"/>
  <c r="I105" i="11"/>
  <c r="I46" i="11"/>
  <c r="I39" i="11"/>
  <c r="I146" i="11"/>
  <c r="I151" i="11"/>
  <c r="I33" i="11"/>
  <c r="I42" i="11"/>
  <c r="I153" i="11"/>
  <c r="I158" i="11"/>
  <c r="I162" i="11"/>
  <c r="I167" i="11"/>
  <c r="I171" i="11"/>
  <c r="I176" i="11"/>
  <c r="I180" i="11"/>
  <c r="I185" i="11"/>
  <c r="I189" i="11"/>
  <c r="I194" i="11"/>
  <c r="I198" i="11"/>
  <c r="I203" i="11"/>
  <c r="I207" i="11"/>
  <c r="I212" i="11"/>
  <c r="I216" i="11"/>
  <c r="I221" i="11"/>
  <c r="I225" i="11"/>
  <c r="I230" i="11"/>
  <c r="I234" i="11"/>
  <c r="I51" i="11"/>
  <c r="I55" i="11"/>
  <c r="I155" i="11"/>
  <c r="I160" i="11"/>
  <c r="I164" i="11"/>
  <c r="I169" i="11"/>
  <c r="I173" i="11"/>
  <c r="I178" i="11"/>
  <c r="I182" i="11"/>
  <c r="I187" i="11"/>
  <c r="I191" i="11"/>
  <c r="I196" i="11"/>
  <c r="I200" i="11"/>
  <c r="I205" i="11"/>
  <c r="I209" i="11"/>
  <c r="I214" i="11"/>
  <c r="I218" i="11"/>
  <c r="I223" i="11"/>
  <c r="I227" i="11"/>
  <c r="I232" i="11"/>
  <c r="I236" i="11"/>
  <c r="I48" i="11"/>
  <c r="I53" i="11"/>
  <c r="I143" i="11"/>
  <c r="I147" i="11"/>
  <c r="I152" i="11"/>
  <c r="I156" i="11"/>
  <c r="I161" i="11"/>
  <c r="I165" i="11"/>
  <c r="I170" i="11"/>
  <c r="I174" i="11"/>
  <c r="I179" i="11"/>
  <c r="I183" i="11"/>
  <c r="I188" i="11"/>
  <c r="I192" i="11"/>
  <c r="I197" i="11"/>
  <c r="I201" i="11"/>
  <c r="I206" i="11"/>
  <c r="I210" i="11"/>
  <c r="I215" i="11"/>
  <c r="I219" i="11"/>
  <c r="I224" i="11"/>
  <c r="I228" i="11"/>
  <c r="I233" i="11"/>
  <c r="I237" i="11"/>
  <c r="I145" i="11"/>
  <c r="I150" i="11"/>
  <c r="I154" i="11"/>
  <c r="I159" i="11"/>
  <c r="I163" i="11"/>
  <c r="I168" i="11"/>
  <c r="I172" i="11"/>
  <c r="I177" i="11"/>
  <c r="I181" i="11"/>
  <c r="I186" i="11"/>
  <c r="I190" i="11"/>
  <c r="I195" i="11"/>
  <c r="I199" i="11"/>
  <c r="I204" i="11"/>
  <c r="I208" i="11"/>
  <c r="I213" i="11"/>
  <c r="I217" i="11"/>
  <c r="I222" i="11"/>
  <c r="I226" i="11"/>
  <c r="I231" i="11"/>
  <c r="I235" i="11"/>
  <c r="W4" i="10" l="1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F1038" i="11"/>
  <c r="G1045" i="11" s="1"/>
  <c r="F1031" i="11"/>
  <c r="G1038" i="11" l="1"/>
  <c r="F1024" i="11"/>
  <c r="G1024" i="11" s="1"/>
  <c r="G1031" i="11" l="1"/>
  <c r="F1414" i="11"/>
  <c r="G1414" i="11" s="1"/>
  <c r="F1421" i="11"/>
  <c r="F1428" i="11"/>
  <c r="G1435" i="11" s="1"/>
  <c r="G1421" i="11" l="1"/>
  <c r="G1428" i="11"/>
</calcChain>
</file>

<file path=xl/sharedStrings.xml><?xml version="1.0" encoding="utf-8"?>
<sst xmlns="http://schemas.openxmlformats.org/spreadsheetml/2006/main" count="3222" uniqueCount="26">
  <si>
    <t>Дата</t>
  </si>
  <si>
    <t>Мир</t>
  </si>
  <si>
    <t xml:space="preserve">Россия </t>
  </si>
  <si>
    <t>Москва</t>
  </si>
  <si>
    <t>Италия</t>
  </si>
  <si>
    <t>Китай</t>
  </si>
  <si>
    <t>Тайвань</t>
  </si>
  <si>
    <t>Германия</t>
  </si>
  <si>
    <t>CША</t>
  </si>
  <si>
    <t>Умерло всего</t>
  </si>
  <si>
    <t>Умерло/сут.</t>
  </si>
  <si>
    <t xml:space="preserve">Ежедневный мониторинг COVID-19 </t>
  </si>
  <si>
    <t>№</t>
  </si>
  <si>
    <t>Страна</t>
  </si>
  <si>
    <t>Инфицировано всего</t>
  </si>
  <si>
    <t xml:space="preserve">Инфицировано/сут. </t>
  </si>
  <si>
    <t>Территория</t>
  </si>
  <si>
    <t>2020 г.</t>
  </si>
  <si>
    <t>Россия</t>
  </si>
  <si>
    <t>Ежедневный прирост инфицированых в РФ , в т.ч. Москве</t>
  </si>
  <si>
    <t xml:space="preserve">Ежедневный прирост умерших в РФ , в т.ч. Москве </t>
  </si>
  <si>
    <t>Ежед. прирост инфицированных</t>
  </si>
  <si>
    <t>Ежед. прирост умерших</t>
  </si>
  <si>
    <t>Источники: https://www.worldometers.info; https://coronavirus-monitor.ru</t>
  </si>
  <si>
    <t xml:space="preserve">                                                                                                                                                                                                                         Источники: https://www.worldometers.info; https://coronavirus-monitor.ru. Расчет: ВШОУЗ  </t>
  </si>
  <si>
    <t xml:space="preserve">                                                                                                                                                      Источники: https://www.worldometers.info; https://coronavirus-monitor.ru. Расчет: ВШОУЗ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</si>
</sst>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-* #,##0\ _₽_-;\-* #,##0\ _₽_-;_-* &quot;-&quot;??\ _₽_-;_-@_-"/>
    <numFmt numFmtId="165" formatCode="dd/mm/yy;@"/>
    <numFmt numFmtId="166" formatCode="[$-419]d\ mmm;@"/>
    <numFmt numFmtId="167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88B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3" fillId="0" borderId="0" xfId="0" applyNumberFormat="1" applyFont="1" applyFill="1" applyBorder="1"/>
    <xf numFmtId="0" fontId="4" fillId="0" borderId="0" xfId="0" applyFont="1" applyFill="1" applyBorder="1" applyAlignment="1">
      <alignment horizontal="center" vertical="center"/>
    </xf>
    <xf numFmtId="14" fontId="4" fillId="0" borderId="2" xfId="0" applyNumberFormat="1" applyFont="1" applyBorder="1" applyAlignment="1"/>
    <xf numFmtId="0" fontId="5" fillId="5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7" fillId="0" borderId="0" xfId="0" applyFont="1" applyAlignment="1"/>
    <xf numFmtId="0" fontId="8" fillId="0" borderId="0" xfId="0" applyFont="1"/>
    <xf numFmtId="0" fontId="1" fillId="0" borderId="0" xfId="0" applyFont="1"/>
    <xf numFmtId="166" fontId="1" fillId="0" borderId="0" xfId="0" applyNumberFormat="1" applyFont="1"/>
    <xf numFmtId="0" fontId="8" fillId="6" borderId="1" xfId="0" applyFont="1" applyFill="1" applyBorder="1" applyAlignment="1">
      <alignment horizontal="center"/>
    </xf>
    <xf numFmtId="0" fontId="1" fillId="0" borderId="1" xfId="0" applyFont="1" applyBorder="1"/>
    <xf numFmtId="164" fontId="1" fillId="0" borderId="1" xfId="1" applyNumberFormat="1" applyFont="1" applyBorder="1"/>
    <xf numFmtId="166" fontId="8" fillId="7" borderId="1" xfId="0" applyNumberFormat="1" applyFont="1" applyFill="1" applyBorder="1" applyAlignment="1">
      <alignment horizontal="center"/>
    </xf>
    <xf numFmtId="0" fontId="0" fillId="6" borderId="1" xfId="0" applyFill="1" applyBorder="1"/>
    <xf numFmtId="164" fontId="0" fillId="0" borderId="1" xfId="1" applyNumberFormat="1" applyFont="1" applyBorder="1" applyAlignment="1">
      <alignment horizontal="right"/>
    </xf>
    <xf numFmtId="164" fontId="1" fillId="6" borderId="1" xfId="1" applyNumberFormat="1" applyFont="1" applyFill="1" applyBorder="1" applyAlignment="1">
      <alignment horizontal="center"/>
    </xf>
    <xf numFmtId="164" fontId="1" fillId="6" borderId="1" xfId="1" applyNumberFormat="1" applyFont="1" applyFill="1" applyBorder="1" applyAlignment="1">
      <alignment horizontal="right"/>
    </xf>
    <xf numFmtId="164" fontId="3" fillId="6" borderId="1" xfId="1" applyNumberFormat="1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1" fillId="0" borderId="0" xfId="0" applyFont="1" applyBorder="1"/>
    <xf numFmtId="164" fontId="1" fillId="0" borderId="0" xfId="1" applyNumberFormat="1" applyFont="1" applyBorder="1" applyAlignment="1">
      <alignment horizontal="center"/>
    </xf>
    <xf numFmtId="164" fontId="1" fillId="0" borderId="0" xfId="1" applyNumberFormat="1" applyFont="1" applyBorder="1"/>
    <xf numFmtId="0" fontId="8" fillId="6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center"/>
    </xf>
    <xf numFmtId="164" fontId="1" fillId="6" borderId="1" xfId="1" applyNumberFormat="1" applyFont="1" applyFill="1" applyBorder="1"/>
    <xf numFmtId="0" fontId="1" fillId="6" borderId="0" xfId="0" applyFont="1" applyFill="1"/>
    <xf numFmtId="0" fontId="8" fillId="0" borderId="0" xfId="0" applyFont="1" applyFill="1" applyBorder="1" applyAlignment="1">
      <alignment horizontal="center"/>
    </xf>
    <xf numFmtId="0" fontId="1" fillId="0" borderId="0" xfId="0" applyFont="1" applyFill="1" applyBorder="1"/>
    <xf numFmtId="164" fontId="1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1" fillId="0" borderId="0" xfId="1" applyNumberFormat="1" applyFont="1" applyFill="1" applyBorder="1"/>
    <xf numFmtId="0" fontId="1" fillId="0" borderId="0" xfId="0" applyFont="1" applyFill="1"/>
    <xf numFmtId="0" fontId="1" fillId="0" borderId="0" xfId="0" applyFont="1" applyAlignment="1">
      <alignment horizontal="center"/>
    </xf>
    <xf numFmtId="1" fontId="4" fillId="0" borderId="2" xfId="0" applyNumberFormat="1" applyFont="1" applyBorder="1" applyAlignment="1"/>
    <xf numFmtId="1" fontId="4" fillId="4" borderId="1" xfId="0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/>
    </xf>
    <xf numFmtId="1" fontId="3" fillId="0" borderId="0" xfId="0" applyNumberFormat="1" applyFont="1" applyFill="1" applyBorder="1"/>
    <xf numFmtId="1" fontId="4" fillId="0" borderId="0" xfId="0" applyNumberFormat="1" applyFont="1" applyFill="1" applyBorder="1" applyAlignment="1">
      <alignment horizontal="center"/>
    </xf>
    <xf numFmtId="1" fontId="5" fillId="8" borderId="1" xfId="1" applyNumberFormat="1" applyFont="1" applyFill="1" applyBorder="1" applyAlignment="1">
      <alignment horizontal="center"/>
    </xf>
    <xf numFmtId="166" fontId="8" fillId="9" borderId="1" xfId="0" applyNumberFormat="1" applyFont="1" applyFill="1" applyBorder="1" applyAlignment="1">
      <alignment horizontal="center"/>
    </xf>
    <xf numFmtId="0" fontId="8" fillId="2" borderId="0" xfId="0" applyFont="1" applyFill="1"/>
    <xf numFmtId="166" fontId="8" fillId="11" borderId="1" xfId="0" applyNumberFormat="1" applyFont="1" applyFill="1" applyBorder="1" applyAlignment="1">
      <alignment horizontal="center"/>
    </xf>
    <xf numFmtId="0" fontId="9" fillId="10" borderId="0" xfId="0" applyFont="1" applyFill="1"/>
    <xf numFmtId="0" fontId="9" fillId="0" borderId="0" xfId="0" applyFont="1"/>
    <xf numFmtId="166" fontId="8" fillId="2" borderId="1" xfId="0" applyNumberFormat="1" applyFont="1" applyFill="1" applyBorder="1" applyAlignment="1">
      <alignment horizontal="center"/>
    </xf>
    <xf numFmtId="167" fontId="0" fillId="0" borderId="1" xfId="1" applyNumberFormat="1" applyFont="1" applyBorder="1" applyAlignment="1">
      <alignment horizontal="right"/>
    </xf>
    <xf numFmtId="167" fontId="1" fillId="6" borderId="1" xfId="1" applyNumberFormat="1" applyFont="1" applyFill="1" applyBorder="1" applyAlignment="1">
      <alignment horizontal="right"/>
    </xf>
    <xf numFmtId="0" fontId="6" fillId="0" borderId="0" xfId="0" applyFont="1" applyAlignment="1"/>
    <xf numFmtId="0" fontId="8" fillId="3" borderId="1" xfId="0" applyFont="1" applyFill="1" applyBorder="1" applyAlignment="1">
      <alignment vertical="center"/>
    </xf>
    <xf numFmtId="166" fontId="8" fillId="12" borderId="1" xfId="0" applyNumberFormat="1" applyFont="1" applyFill="1" applyBorder="1" applyAlignment="1">
      <alignment horizontal="center"/>
    </xf>
    <xf numFmtId="167" fontId="1" fillId="0" borderId="1" xfId="1" applyNumberFormat="1" applyFont="1" applyBorder="1" applyAlignment="1">
      <alignment horizontal="right"/>
    </xf>
    <xf numFmtId="167" fontId="3" fillId="6" borderId="1" xfId="1" applyNumberFormat="1" applyFont="1" applyFill="1" applyBorder="1" applyAlignment="1">
      <alignment horizontal="right"/>
    </xf>
    <xf numFmtId="166" fontId="8" fillId="13" borderId="1" xfId="0" applyNumberFormat="1" applyFont="1" applyFill="1" applyBorder="1" applyAlignment="1">
      <alignment horizontal="center"/>
    </xf>
    <xf numFmtId="166" fontId="8" fillId="14" borderId="1" xfId="0" applyNumberFormat="1" applyFont="1" applyFill="1" applyBorder="1" applyAlignment="1">
      <alignment horizontal="center"/>
    </xf>
    <xf numFmtId="164" fontId="4" fillId="0" borderId="2" xfId="1" applyNumberFormat="1" applyFont="1" applyBorder="1" applyAlignment="1"/>
    <xf numFmtId="164" fontId="4" fillId="0" borderId="2" xfId="1" applyNumberFormat="1" applyFont="1" applyBorder="1" applyAlignment="1">
      <alignment horizontal="center"/>
    </xf>
    <xf numFmtId="164" fontId="4" fillId="4" borderId="3" xfId="1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64" fontId="3" fillId="8" borderId="1" xfId="1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164" fontId="3" fillId="0" borderId="0" xfId="1" applyNumberFormat="1" applyFont="1" applyFill="1" applyBorder="1"/>
    <xf numFmtId="164" fontId="4" fillId="0" borderId="0" xfId="1" applyNumberFormat="1" applyFont="1" applyFill="1" applyBorder="1" applyAlignment="1">
      <alignment horizontal="center"/>
    </xf>
    <xf numFmtId="166" fontId="8" fillId="15" borderId="1" xfId="0" applyNumberFormat="1" applyFont="1" applyFill="1" applyBorder="1" applyAlignment="1">
      <alignment horizontal="center"/>
    </xf>
    <xf numFmtId="164" fontId="3" fillId="0" borderId="0" xfId="0" applyNumberFormat="1" applyFont="1" applyFill="1" applyBorder="1"/>
    <xf numFmtId="14" fontId="4" fillId="0" borderId="3" xfId="0" applyNumberFormat="1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right"/>
    </xf>
    <xf numFmtId="0" fontId="4" fillId="0" borderId="9" xfId="0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0088B8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sz="1200" b="1">
                <a:solidFill>
                  <a:sysClr val="windowText" lastClr="000000"/>
                </a:solidFill>
              </a:rPr>
              <a:t>Ежедневный прирост инфицированных </a:t>
            </a:r>
            <a:r>
              <a:rPr lang="ru-RU" sz="1200" b="1" i="0" u="none" strike="noStrike" baseline="0">
                <a:effectLst/>
              </a:rPr>
              <a:t>(по отношению к предыдущему дню)</a:t>
            </a:r>
            <a:r>
              <a:rPr lang="ru-RU" sz="1200" b="1" i="0" u="none" strike="noStrike" baseline="0">
                <a:solidFill>
                  <a:sysClr val="windowText" lastClr="000000"/>
                </a:solidFill>
                <a:effectLst/>
              </a:rPr>
              <a:t> </a:t>
            </a:r>
            <a:r>
              <a:rPr lang="en-US" sz="1200" b="1" baseline="0">
                <a:solidFill>
                  <a:sysClr val="windowText" lastClr="000000"/>
                </a:solidFill>
              </a:rPr>
              <a:t>COVID-19</a:t>
            </a:r>
            <a:r>
              <a:rPr lang="ru-RU" sz="1200" b="1" baseline="0">
                <a:solidFill>
                  <a:sysClr val="windowText" lastClr="000000"/>
                </a:solidFill>
              </a:rPr>
              <a:t> </a:t>
            </a:r>
          </a:p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sz="1200" b="1" baseline="0">
                <a:solidFill>
                  <a:sysClr val="windowText" lastClr="000000"/>
                </a:solidFill>
              </a:rPr>
              <a:t>в РФ, в т.ч. Москве, чел.</a:t>
            </a:r>
            <a:endParaRPr lang="ru-RU" sz="12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'Табл. граф.'!$B$4</c:f>
              <c:strCache>
                <c:ptCount val="1"/>
                <c:pt idx="0">
                  <c:v>Москва</c:v>
                </c:pt>
              </c:strCache>
            </c:strRef>
          </c:tx>
          <c:spPr>
            <a:solidFill>
              <a:srgbClr val="FF99FF"/>
            </a:solidFill>
            <a:ln>
              <a:solidFill>
                <a:srgbClr val="FF99FF"/>
              </a:solidFill>
            </a:ln>
            <a:effectLst/>
          </c:spPr>
          <c:invertIfNegative val="0"/>
          <c:cat>
            <c:numRef>
              <c:f>'Табл. граф.'!$C$3:$GS$3</c:f>
              <c:numCache>
                <c:formatCode>[$-419]d\ mmm;@</c:formatCode>
                <c:ptCount val="199"/>
                <c:pt idx="0">
                  <c:v>43920</c:v>
                </c:pt>
                <c:pt idx="1">
                  <c:v>43921</c:v>
                </c:pt>
                <c:pt idx="2">
                  <c:v>43922</c:v>
                </c:pt>
                <c:pt idx="3">
                  <c:v>43923</c:v>
                </c:pt>
                <c:pt idx="4">
                  <c:v>43924</c:v>
                </c:pt>
                <c:pt idx="5">
                  <c:v>43925</c:v>
                </c:pt>
                <c:pt idx="6">
                  <c:v>43926</c:v>
                </c:pt>
                <c:pt idx="7">
                  <c:v>43927</c:v>
                </c:pt>
                <c:pt idx="8">
                  <c:v>43928</c:v>
                </c:pt>
                <c:pt idx="9">
                  <c:v>43929</c:v>
                </c:pt>
                <c:pt idx="10">
                  <c:v>43930</c:v>
                </c:pt>
                <c:pt idx="11">
                  <c:v>43931</c:v>
                </c:pt>
                <c:pt idx="12">
                  <c:v>43932</c:v>
                </c:pt>
                <c:pt idx="13">
                  <c:v>43933</c:v>
                </c:pt>
                <c:pt idx="14">
                  <c:v>43934</c:v>
                </c:pt>
                <c:pt idx="15">
                  <c:v>43935</c:v>
                </c:pt>
                <c:pt idx="16">
                  <c:v>43936</c:v>
                </c:pt>
                <c:pt idx="17">
                  <c:v>43937</c:v>
                </c:pt>
                <c:pt idx="18">
                  <c:v>43938</c:v>
                </c:pt>
                <c:pt idx="19">
                  <c:v>43939</c:v>
                </c:pt>
                <c:pt idx="20">
                  <c:v>43940</c:v>
                </c:pt>
                <c:pt idx="21">
                  <c:v>43941</c:v>
                </c:pt>
                <c:pt idx="22">
                  <c:v>43942</c:v>
                </c:pt>
                <c:pt idx="23">
                  <c:v>43943</c:v>
                </c:pt>
                <c:pt idx="24">
                  <c:v>43944</c:v>
                </c:pt>
                <c:pt idx="25">
                  <c:v>43945</c:v>
                </c:pt>
                <c:pt idx="26">
                  <c:v>43946</c:v>
                </c:pt>
                <c:pt idx="27">
                  <c:v>43947</c:v>
                </c:pt>
                <c:pt idx="28">
                  <c:v>43948</c:v>
                </c:pt>
                <c:pt idx="29">
                  <c:v>43949</c:v>
                </c:pt>
                <c:pt idx="30">
                  <c:v>43950</c:v>
                </c:pt>
                <c:pt idx="31">
                  <c:v>43951</c:v>
                </c:pt>
                <c:pt idx="32">
                  <c:v>43952</c:v>
                </c:pt>
                <c:pt idx="33">
                  <c:v>43953</c:v>
                </c:pt>
                <c:pt idx="34">
                  <c:v>43954</c:v>
                </c:pt>
                <c:pt idx="35">
                  <c:v>43955</c:v>
                </c:pt>
                <c:pt idx="36">
                  <c:v>43956</c:v>
                </c:pt>
                <c:pt idx="37">
                  <c:v>43957</c:v>
                </c:pt>
                <c:pt idx="38">
                  <c:v>43958</c:v>
                </c:pt>
                <c:pt idx="39">
                  <c:v>43959</c:v>
                </c:pt>
                <c:pt idx="40">
                  <c:v>43960</c:v>
                </c:pt>
                <c:pt idx="41">
                  <c:v>43961</c:v>
                </c:pt>
                <c:pt idx="42">
                  <c:v>43962</c:v>
                </c:pt>
                <c:pt idx="43">
                  <c:v>43963</c:v>
                </c:pt>
                <c:pt idx="44">
                  <c:v>43964</c:v>
                </c:pt>
                <c:pt idx="45">
                  <c:v>43965</c:v>
                </c:pt>
                <c:pt idx="46">
                  <c:v>43966</c:v>
                </c:pt>
                <c:pt idx="47">
                  <c:v>43967</c:v>
                </c:pt>
                <c:pt idx="48">
                  <c:v>43968</c:v>
                </c:pt>
                <c:pt idx="49">
                  <c:v>43969</c:v>
                </c:pt>
                <c:pt idx="50">
                  <c:v>43970</c:v>
                </c:pt>
                <c:pt idx="51">
                  <c:v>43971</c:v>
                </c:pt>
                <c:pt idx="52">
                  <c:v>43972</c:v>
                </c:pt>
                <c:pt idx="53">
                  <c:v>43973</c:v>
                </c:pt>
                <c:pt idx="54">
                  <c:v>43974</c:v>
                </c:pt>
                <c:pt idx="55">
                  <c:v>43975</c:v>
                </c:pt>
                <c:pt idx="56">
                  <c:v>43976</c:v>
                </c:pt>
                <c:pt idx="57">
                  <c:v>43977</c:v>
                </c:pt>
                <c:pt idx="58">
                  <c:v>43978</c:v>
                </c:pt>
                <c:pt idx="59">
                  <c:v>43979</c:v>
                </c:pt>
                <c:pt idx="60">
                  <c:v>43980</c:v>
                </c:pt>
                <c:pt idx="61">
                  <c:v>43981</c:v>
                </c:pt>
                <c:pt idx="62">
                  <c:v>43982</c:v>
                </c:pt>
                <c:pt idx="63">
                  <c:v>43983</c:v>
                </c:pt>
                <c:pt idx="64">
                  <c:v>43984</c:v>
                </c:pt>
                <c:pt idx="65">
                  <c:v>43985</c:v>
                </c:pt>
                <c:pt idx="66">
                  <c:v>43986</c:v>
                </c:pt>
                <c:pt idx="67">
                  <c:v>43987</c:v>
                </c:pt>
                <c:pt idx="68">
                  <c:v>43988</c:v>
                </c:pt>
                <c:pt idx="69">
                  <c:v>43989</c:v>
                </c:pt>
                <c:pt idx="70">
                  <c:v>43990</c:v>
                </c:pt>
                <c:pt idx="71">
                  <c:v>43991</c:v>
                </c:pt>
                <c:pt idx="72">
                  <c:v>43992</c:v>
                </c:pt>
                <c:pt idx="73">
                  <c:v>43993</c:v>
                </c:pt>
                <c:pt idx="74">
                  <c:v>43994</c:v>
                </c:pt>
                <c:pt idx="75">
                  <c:v>43995</c:v>
                </c:pt>
                <c:pt idx="76">
                  <c:v>43996</c:v>
                </c:pt>
                <c:pt idx="77">
                  <c:v>43997</c:v>
                </c:pt>
                <c:pt idx="78">
                  <c:v>43998</c:v>
                </c:pt>
                <c:pt idx="79">
                  <c:v>43999</c:v>
                </c:pt>
                <c:pt idx="80">
                  <c:v>44000</c:v>
                </c:pt>
                <c:pt idx="81">
                  <c:v>44001</c:v>
                </c:pt>
                <c:pt idx="82">
                  <c:v>44002</c:v>
                </c:pt>
                <c:pt idx="83">
                  <c:v>44003</c:v>
                </c:pt>
                <c:pt idx="84">
                  <c:v>44004</c:v>
                </c:pt>
                <c:pt idx="85">
                  <c:v>44005</c:v>
                </c:pt>
                <c:pt idx="86">
                  <c:v>44006</c:v>
                </c:pt>
                <c:pt idx="87">
                  <c:v>44007</c:v>
                </c:pt>
                <c:pt idx="88">
                  <c:v>44008</c:v>
                </c:pt>
                <c:pt idx="89">
                  <c:v>44009</c:v>
                </c:pt>
                <c:pt idx="90">
                  <c:v>44010</c:v>
                </c:pt>
                <c:pt idx="91">
                  <c:v>44011</c:v>
                </c:pt>
                <c:pt idx="92">
                  <c:v>44012</c:v>
                </c:pt>
                <c:pt idx="93">
                  <c:v>44013</c:v>
                </c:pt>
                <c:pt idx="94">
                  <c:v>44014</c:v>
                </c:pt>
                <c:pt idx="95">
                  <c:v>44015</c:v>
                </c:pt>
                <c:pt idx="96">
                  <c:v>44016</c:v>
                </c:pt>
                <c:pt idx="97">
                  <c:v>44017</c:v>
                </c:pt>
                <c:pt idx="98">
                  <c:v>44018</c:v>
                </c:pt>
                <c:pt idx="99">
                  <c:v>44019</c:v>
                </c:pt>
                <c:pt idx="100">
                  <c:v>44020</c:v>
                </c:pt>
                <c:pt idx="101">
                  <c:v>44021</c:v>
                </c:pt>
                <c:pt idx="102">
                  <c:v>44022</c:v>
                </c:pt>
                <c:pt idx="103">
                  <c:v>44023</c:v>
                </c:pt>
                <c:pt idx="104">
                  <c:v>44024</c:v>
                </c:pt>
                <c:pt idx="105">
                  <c:v>44025</c:v>
                </c:pt>
                <c:pt idx="106">
                  <c:v>44026</c:v>
                </c:pt>
                <c:pt idx="107">
                  <c:v>44027</c:v>
                </c:pt>
                <c:pt idx="108">
                  <c:v>44028</c:v>
                </c:pt>
                <c:pt idx="109">
                  <c:v>44029</c:v>
                </c:pt>
                <c:pt idx="110">
                  <c:v>44030</c:v>
                </c:pt>
                <c:pt idx="111">
                  <c:v>44031</c:v>
                </c:pt>
                <c:pt idx="112">
                  <c:v>44032</c:v>
                </c:pt>
                <c:pt idx="113">
                  <c:v>44033</c:v>
                </c:pt>
                <c:pt idx="114">
                  <c:v>44034</c:v>
                </c:pt>
                <c:pt idx="115">
                  <c:v>44035</c:v>
                </c:pt>
                <c:pt idx="116">
                  <c:v>44036</c:v>
                </c:pt>
                <c:pt idx="117">
                  <c:v>44037</c:v>
                </c:pt>
                <c:pt idx="118">
                  <c:v>44038</c:v>
                </c:pt>
                <c:pt idx="119">
                  <c:v>44039</c:v>
                </c:pt>
                <c:pt idx="120">
                  <c:v>44040</c:v>
                </c:pt>
                <c:pt idx="121">
                  <c:v>44041</c:v>
                </c:pt>
                <c:pt idx="122">
                  <c:v>44042</c:v>
                </c:pt>
                <c:pt idx="123">
                  <c:v>44043</c:v>
                </c:pt>
                <c:pt idx="124">
                  <c:v>44044</c:v>
                </c:pt>
                <c:pt idx="125">
                  <c:v>44045</c:v>
                </c:pt>
                <c:pt idx="126">
                  <c:v>44046</c:v>
                </c:pt>
                <c:pt idx="127">
                  <c:v>44047</c:v>
                </c:pt>
                <c:pt idx="128">
                  <c:v>44048</c:v>
                </c:pt>
                <c:pt idx="129">
                  <c:v>44049</c:v>
                </c:pt>
                <c:pt idx="130">
                  <c:v>44050</c:v>
                </c:pt>
                <c:pt idx="131">
                  <c:v>44051</c:v>
                </c:pt>
                <c:pt idx="132">
                  <c:v>44052</c:v>
                </c:pt>
                <c:pt idx="133">
                  <c:v>44053</c:v>
                </c:pt>
                <c:pt idx="134">
                  <c:v>44054</c:v>
                </c:pt>
                <c:pt idx="135">
                  <c:v>44055</c:v>
                </c:pt>
                <c:pt idx="136">
                  <c:v>44056</c:v>
                </c:pt>
                <c:pt idx="137">
                  <c:v>44057</c:v>
                </c:pt>
                <c:pt idx="138">
                  <c:v>44058</c:v>
                </c:pt>
                <c:pt idx="139">
                  <c:v>44059</c:v>
                </c:pt>
                <c:pt idx="140">
                  <c:v>44060</c:v>
                </c:pt>
                <c:pt idx="141">
                  <c:v>44061</c:v>
                </c:pt>
                <c:pt idx="142">
                  <c:v>44062</c:v>
                </c:pt>
                <c:pt idx="143">
                  <c:v>44063</c:v>
                </c:pt>
                <c:pt idx="144">
                  <c:v>44064</c:v>
                </c:pt>
                <c:pt idx="145">
                  <c:v>44065</c:v>
                </c:pt>
                <c:pt idx="146">
                  <c:v>44066</c:v>
                </c:pt>
                <c:pt idx="147">
                  <c:v>44067</c:v>
                </c:pt>
                <c:pt idx="148">
                  <c:v>44068</c:v>
                </c:pt>
                <c:pt idx="149">
                  <c:v>44069</c:v>
                </c:pt>
                <c:pt idx="150">
                  <c:v>44070</c:v>
                </c:pt>
                <c:pt idx="151">
                  <c:v>44071</c:v>
                </c:pt>
                <c:pt idx="152">
                  <c:v>44072</c:v>
                </c:pt>
                <c:pt idx="153">
                  <c:v>44073</c:v>
                </c:pt>
                <c:pt idx="154">
                  <c:v>44074</c:v>
                </c:pt>
                <c:pt idx="155">
                  <c:v>44075</c:v>
                </c:pt>
                <c:pt idx="156">
                  <c:v>44076</c:v>
                </c:pt>
                <c:pt idx="157">
                  <c:v>44077</c:v>
                </c:pt>
                <c:pt idx="158">
                  <c:v>44078</c:v>
                </c:pt>
                <c:pt idx="159">
                  <c:v>44079</c:v>
                </c:pt>
                <c:pt idx="160">
                  <c:v>44080</c:v>
                </c:pt>
                <c:pt idx="161">
                  <c:v>44081</c:v>
                </c:pt>
                <c:pt idx="162">
                  <c:v>44082</c:v>
                </c:pt>
                <c:pt idx="163">
                  <c:v>44083</c:v>
                </c:pt>
                <c:pt idx="164">
                  <c:v>44084</c:v>
                </c:pt>
                <c:pt idx="165">
                  <c:v>44085</c:v>
                </c:pt>
                <c:pt idx="166">
                  <c:v>44086</c:v>
                </c:pt>
                <c:pt idx="167">
                  <c:v>44087</c:v>
                </c:pt>
                <c:pt idx="168">
                  <c:v>44088</c:v>
                </c:pt>
                <c:pt idx="169">
                  <c:v>44089</c:v>
                </c:pt>
                <c:pt idx="170">
                  <c:v>44090</c:v>
                </c:pt>
                <c:pt idx="171">
                  <c:v>44091</c:v>
                </c:pt>
                <c:pt idx="172">
                  <c:v>44092</c:v>
                </c:pt>
                <c:pt idx="173">
                  <c:v>44093</c:v>
                </c:pt>
                <c:pt idx="174">
                  <c:v>44094</c:v>
                </c:pt>
                <c:pt idx="175">
                  <c:v>44095</c:v>
                </c:pt>
                <c:pt idx="176">
                  <c:v>44096</c:v>
                </c:pt>
                <c:pt idx="177">
                  <c:v>44097</c:v>
                </c:pt>
                <c:pt idx="178">
                  <c:v>44098</c:v>
                </c:pt>
                <c:pt idx="179">
                  <c:v>44099</c:v>
                </c:pt>
                <c:pt idx="180">
                  <c:v>44100</c:v>
                </c:pt>
                <c:pt idx="181">
                  <c:v>44101</c:v>
                </c:pt>
                <c:pt idx="182">
                  <c:v>44102</c:v>
                </c:pt>
                <c:pt idx="183">
                  <c:v>44103</c:v>
                </c:pt>
                <c:pt idx="184">
                  <c:v>44104</c:v>
                </c:pt>
                <c:pt idx="185">
                  <c:v>44105</c:v>
                </c:pt>
                <c:pt idx="186">
                  <c:v>44106</c:v>
                </c:pt>
                <c:pt idx="187">
                  <c:v>44107</c:v>
                </c:pt>
                <c:pt idx="188">
                  <c:v>44108</c:v>
                </c:pt>
                <c:pt idx="189">
                  <c:v>44109</c:v>
                </c:pt>
                <c:pt idx="190">
                  <c:v>44110</c:v>
                </c:pt>
                <c:pt idx="191">
                  <c:v>44111</c:v>
                </c:pt>
                <c:pt idx="192">
                  <c:v>44112</c:v>
                </c:pt>
                <c:pt idx="193">
                  <c:v>44113</c:v>
                </c:pt>
                <c:pt idx="194">
                  <c:v>44114</c:v>
                </c:pt>
                <c:pt idx="195">
                  <c:v>44115</c:v>
                </c:pt>
                <c:pt idx="196">
                  <c:v>44116</c:v>
                </c:pt>
                <c:pt idx="197">
                  <c:v>44117</c:v>
                </c:pt>
                <c:pt idx="198">
                  <c:v>44118</c:v>
                </c:pt>
              </c:numCache>
            </c:numRef>
          </c:cat>
          <c:val>
            <c:numRef>
              <c:f>'Табл. граф.'!$C$4:$GS$4</c:f>
              <c:numCache>
                <c:formatCode>_-* #\ ##0\ _₽_-;\-* #\ ##0\ _₽_-;_-* "-"??\ _₽_-;_-@_-</c:formatCode>
                <c:ptCount val="199"/>
                <c:pt idx="0">
                  <c:v>56</c:v>
                </c:pt>
                <c:pt idx="1">
                  <c:v>581</c:v>
                </c:pt>
                <c:pt idx="2">
                  <c:v>-991</c:v>
                </c:pt>
                <c:pt idx="3">
                  <c:v>676</c:v>
                </c:pt>
                <c:pt idx="4">
                  <c:v>-488</c:v>
                </c:pt>
                <c:pt idx="5">
                  <c:v>146</c:v>
                </c:pt>
                <c:pt idx="6">
                  <c:v>100</c:v>
                </c:pt>
                <c:pt idx="7">
                  <c:v>215</c:v>
                </c:pt>
                <c:pt idx="8">
                  <c:v>-104</c:v>
                </c:pt>
                <c:pt idx="9">
                  <c:v>-191</c:v>
                </c:pt>
                <c:pt idx="10">
                  <c:v>346</c:v>
                </c:pt>
                <c:pt idx="11">
                  <c:v>-59</c:v>
                </c:pt>
                <c:pt idx="12">
                  <c:v>-378</c:v>
                </c:pt>
                <c:pt idx="13">
                  <c:v>581</c:v>
                </c:pt>
                <c:pt idx="14">
                  <c:v>-123</c:v>
                </c:pt>
                <c:pt idx="15">
                  <c:v>-109</c:v>
                </c:pt>
                <c:pt idx="16">
                  <c:v>344</c:v>
                </c:pt>
                <c:pt idx="17">
                  <c:v>-555</c:v>
                </c:pt>
                <c:pt idx="18">
                  <c:v>549</c:v>
                </c:pt>
                <c:pt idx="19">
                  <c:v>126</c:v>
                </c:pt>
                <c:pt idx="20">
                  <c:v>607</c:v>
                </c:pt>
                <c:pt idx="21">
                  <c:v>-1544</c:v>
                </c:pt>
                <c:pt idx="22">
                  <c:v>1057</c:v>
                </c:pt>
                <c:pt idx="23">
                  <c:v>-535</c:v>
                </c:pt>
                <c:pt idx="24">
                  <c:v>-589</c:v>
                </c:pt>
                <c:pt idx="25">
                  <c:v>998</c:v>
                </c:pt>
                <c:pt idx="26">
                  <c:v>-345</c:v>
                </c:pt>
                <c:pt idx="27">
                  <c:v>359</c:v>
                </c:pt>
                <c:pt idx="28">
                  <c:v>-100</c:v>
                </c:pt>
                <c:pt idx="29">
                  <c:v>204</c:v>
                </c:pt>
                <c:pt idx="30">
                  <c:v>-855</c:v>
                </c:pt>
                <c:pt idx="31">
                  <c:v>873</c:v>
                </c:pt>
                <c:pt idx="32" formatCode="General">
                  <c:v>468</c:v>
                </c:pt>
                <c:pt idx="33" formatCode="General">
                  <c:v>1797</c:v>
                </c:pt>
                <c:pt idx="34" formatCode="General">
                  <c:v>590</c:v>
                </c:pt>
                <c:pt idx="35" formatCode="General">
                  <c:v>-153</c:v>
                </c:pt>
                <c:pt idx="36" formatCode="General">
                  <c:v>-81</c:v>
                </c:pt>
                <c:pt idx="37" formatCode="General">
                  <c:v>144</c:v>
                </c:pt>
                <c:pt idx="38" formatCode="General">
                  <c:v>845</c:v>
                </c:pt>
                <c:pt idx="39" formatCode="General">
                  <c:v>-857</c:v>
                </c:pt>
                <c:pt idx="40" formatCode="General">
                  <c:v>-179</c:v>
                </c:pt>
                <c:pt idx="41" formatCode="General">
                  <c:v>-116</c:v>
                </c:pt>
                <c:pt idx="42" formatCode="General">
                  <c:v>618</c:v>
                </c:pt>
                <c:pt idx="43" formatCode="General">
                  <c:v>-777</c:v>
                </c:pt>
                <c:pt idx="44" formatCode="General">
                  <c:v>-689</c:v>
                </c:pt>
                <c:pt idx="45" formatCode="General">
                  <c:v>9</c:v>
                </c:pt>
                <c:pt idx="46" formatCode="General">
                  <c:v>36</c:v>
                </c:pt>
                <c:pt idx="47" formatCode="General">
                  <c:v>-1243</c:v>
                </c:pt>
                <c:pt idx="48" formatCode="General">
                  <c:v>350</c:v>
                </c:pt>
                <c:pt idx="49" formatCode="General">
                  <c:v>-617</c:v>
                </c:pt>
                <c:pt idx="50" formatCode="General">
                  <c:v>307</c:v>
                </c:pt>
                <c:pt idx="51" formatCode="General">
                  <c:v>-846</c:v>
                </c:pt>
                <c:pt idx="52" formatCode="General">
                  <c:v>214</c:v>
                </c:pt>
                <c:pt idx="53" formatCode="General">
                  <c:v>75</c:v>
                </c:pt>
                <c:pt idx="54" formatCode="General">
                  <c:v>202</c:v>
                </c:pt>
                <c:pt idx="55" formatCode="General">
                  <c:v>-674</c:v>
                </c:pt>
                <c:pt idx="56" formatCode="General">
                  <c:v>44</c:v>
                </c:pt>
                <c:pt idx="57" formatCode="General">
                  <c:v>270</c:v>
                </c:pt>
                <c:pt idx="58" formatCode="General">
                  <c:v>-690</c:v>
                </c:pt>
                <c:pt idx="59" formatCode="General">
                  <c:v>-86</c:v>
                </c:pt>
                <c:pt idx="60" formatCode="General">
                  <c:v>278</c:v>
                </c:pt>
                <c:pt idx="61" formatCode="General">
                  <c:v>35</c:v>
                </c:pt>
                <c:pt idx="62" formatCode="General">
                  <c:v>228</c:v>
                </c:pt>
                <c:pt idx="63" formatCode="General">
                  <c:v>178</c:v>
                </c:pt>
                <c:pt idx="64" formatCode="#\ ##0_ ;\-#\ ##0\ ">
                  <c:v>-11</c:v>
                </c:pt>
                <c:pt idx="65" formatCode="#\ ##0_ ;\-#\ ##0\ ">
                  <c:v>-444</c:v>
                </c:pt>
                <c:pt idx="66" formatCode="#\ ##0_ ;\-#\ ##0\ ">
                  <c:v>156</c:v>
                </c:pt>
                <c:pt idx="67" formatCode="#\ ##0_ ;\-#\ ##0\ ">
                  <c:v>-143</c:v>
                </c:pt>
                <c:pt idx="68" formatCode="#\ ##0_ ;\-#\ ##0\ ">
                  <c:v>137</c:v>
                </c:pt>
                <c:pt idx="69" formatCode="#\ ##0_ ;\-#\ ##0\ ">
                  <c:v>-36</c:v>
                </c:pt>
                <c:pt idx="70" formatCode="#\ ##0_ ;\-#\ ##0\ ">
                  <c:v>45</c:v>
                </c:pt>
                <c:pt idx="71" formatCode="#\ ##0_ ;\-#\ ##0\ ">
                  <c:v>-691</c:v>
                </c:pt>
                <c:pt idx="72" formatCode="#\ ##0_ ;\-#\ ##0\ ">
                  <c:v>1567</c:v>
                </c:pt>
                <c:pt idx="73" formatCode="#\ ##0_ ;\-#\ ##0\ ">
                  <c:v>-21</c:v>
                </c:pt>
                <c:pt idx="74" formatCode="#\ ##0_ ;\-#\ ##0\ ">
                  <c:v>278</c:v>
                </c:pt>
                <c:pt idx="75" formatCode="#\ ##0_ ;\-#\ ##0\ ">
                  <c:v>-221</c:v>
                </c:pt>
                <c:pt idx="76" formatCode="#\ ##0_ ;\-#\ ##0\ ">
                  <c:v>-16</c:v>
                </c:pt>
                <c:pt idx="77" formatCode="#\ ##0_ ;\-#\ ##0\ ">
                  <c:v>-118</c:v>
                </c:pt>
                <c:pt idx="78" formatCode="#\ ##0_ ;\-#\ ##0\ ">
                  <c:v>57</c:v>
                </c:pt>
                <c:pt idx="79" formatCode="#\ ##0_ ;\-#\ ##0\ ">
                  <c:v>-351</c:v>
                </c:pt>
                <c:pt idx="80" formatCode="#\ ##0_ ;\-#\ ##0\ ">
                  <c:v>-25</c:v>
                </c:pt>
                <c:pt idx="81" formatCode="#\ ##0_ ;\-#\ ##0\ ">
                  <c:v>96</c:v>
                </c:pt>
                <c:pt idx="82" formatCode="#\ ##0_ ;\-#\ ##0\ ">
                  <c:v>-79</c:v>
                </c:pt>
                <c:pt idx="83" formatCode="#\ ##0_ ;\-#\ ##0\ ">
                  <c:v>-89</c:v>
                </c:pt>
                <c:pt idx="84" formatCode="#\ ##0_ ;\-#\ ##0\ ">
                  <c:v>100</c:v>
                </c:pt>
                <c:pt idx="85" formatCode="#\ ##0_ ;\-#\ ##0\ ">
                  <c:v>13</c:v>
                </c:pt>
                <c:pt idx="86" formatCode="#\ ##0_ ;\-#\ ##0\ ">
                  <c:v>-270</c:v>
                </c:pt>
                <c:pt idx="87" formatCode="#\ ##0_ ;\-#\ ##0\ ">
                  <c:v>74</c:v>
                </c:pt>
                <c:pt idx="88" formatCode="#\ ##0_ ;\-#\ ##0\ ">
                  <c:v>-72</c:v>
                </c:pt>
                <c:pt idx="89" formatCode="#\ ##0_ ;\-#\ ##0\ ">
                  <c:v>-63</c:v>
                </c:pt>
                <c:pt idx="90" formatCode="#\ ##0_ ;\-#\ ##0\ ">
                  <c:v>-33</c:v>
                </c:pt>
                <c:pt idx="91" formatCode="#\ ##0_ ;\-#\ ##0\ ">
                  <c:v>-635</c:v>
                </c:pt>
                <c:pt idx="92" formatCode="#\ ##0_ ;\-#\ ##0\ ">
                  <c:v>1363</c:v>
                </c:pt>
                <c:pt idx="93" formatCode="#\ ##0_ ;\-#\ ##0\ ">
                  <c:v>-834</c:v>
                </c:pt>
                <c:pt idx="94" formatCode="#\ ##0_ ;\-#\ ##0\ ">
                  <c:v>51</c:v>
                </c:pt>
                <c:pt idx="95" formatCode="#\ ##0_ ;\-#\ ##0\ ">
                  <c:v>-3</c:v>
                </c:pt>
                <c:pt idx="96" formatCode="#\ ##0_ ;\-#\ ##0\ ">
                  <c:v>21</c:v>
                </c:pt>
                <c:pt idx="97" formatCode="#\ ##0_ ;\-#\ ##0\ ">
                  <c:v>-30</c:v>
                </c:pt>
                <c:pt idx="98" formatCode="#\ ##0_ ;\-#\ ##0\ ">
                  <c:v>35</c:v>
                </c:pt>
                <c:pt idx="99" formatCode="#\ ##0_ ;\-#\ ##0\ ">
                  <c:v>-56</c:v>
                </c:pt>
                <c:pt idx="100" formatCode="#\ ##0_ ;\-#\ ##0\ ">
                  <c:v>-8</c:v>
                </c:pt>
                <c:pt idx="101" formatCode="#\ ##0_ ;\-#\ ##0\ ">
                  <c:v>-53</c:v>
                </c:pt>
                <c:pt idx="102" formatCode="#\ ##0_ ;\-#\ ##0\ ">
                  <c:v>69</c:v>
                </c:pt>
                <c:pt idx="103" formatCode="#\ ##0_ ;\-#\ ##0\ ">
                  <c:v>41</c:v>
                </c:pt>
                <c:pt idx="104" formatCode="#\ ##0_ ;\-#\ ##0\ ">
                  <c:v>1</c:v>
                </c:pt>
                <c:pt idx="105" formatCode="#\ ##0_ ;\-#\ ##0\ ">
                  <c:v>-7</c:v>
                </c:pt>
                <c:pt idx="106" formatCode="#\ ##0_ ;\-#\ ##0\ ">
                  <c:v>-59</c:v>
                </c:pt>
                <c:pt idx="107" formatCode="#\ ##0_ ;\-#\ ##0\ ">
                  <c:v>15</c:v>
                </c:pt>
                <c:pt idx="108" formatCode="#\ ##0_ ;\-#\ ##0\ ">
                  <c:v>-97</c:v>
                </c:pt>
                <c:pt idx="109" formatCode="#\ ##0_ ;\-#\ ##0\ ">
                  <c:v>44</c:v>
                </c:pt>
                <c:pt idx="110" formatCode="#\ ##0_ ;\-#\ ##0\ ">
                  <c:v>3</c:v>
                </c:pt>
                <c:pt idx="111" formatCode="#\ ##0_ ;\-#\ ##0\ ">
                  <c:v>13</c:v>
                </c:pt>
                <c:pt idx="112" formatCode="#\ ##0_ ;\-#\ ##0\ ">
                  <c:v>-13</c:v>
                </c:pt>
                <c:pt idx="113" formatCode="#\ ##0_ ;\-#\ ##0\ ">
                  <c:v>24</c:v>
                </c:pt>
                <c:pt idx="114" formatCode="#\ ##0_ ;\-#\ ##0\ ">
                  <c:v>36</c:v>
                </c:pt>
                <c:pt idx="115" formatCode="#\ ##0_ ;\-#\ ##0\ ">
                  <c:v>-30</c:v>
                </c:pt>
                <c:pt idx="116" formatCode="#\ ##0_ ;\-#\ ##0\ ">
                  <c:v>37</c:v>
                </c:pt>
                <c:pt idx="117" formatCode="#\ ##0_ ;\-#\ ##0\ ">
                  <c:v>3</c:v>
                </c:pt>
                <c:pt idx="118" formatCode="#\ ##0_ ;\-#\ ##0\ ">
                  <c:v>35</c:v>
                </c:pt>
                <c:pt idx="119" formatCode="#\ ##0_ ;\-#\ ##0\ ">
                  <c:v>11</c:v>
                </c:pt>
                <c:pt idx="120" formatCode="#\ ##0_ ;\-#\ ##0\ ">
                  <c:v>-20</c:v>
                </c:pt>
                <c:pt idx="121" formatCode="#\ ##0_ ;\-#\ ##0\ ">
                  <c:v>-3</c:v>
                </c:pt>
                <c:pt idx="122" formatCode="#\ ##0_ ;\-#\ ##0\ ">
                  <c:v>7</c:v>
                </c:pt>
                <c:pt idx="123" formatCode="#\ ##0_ ;\-#\ ##0\ ">
                  <c:v>17</c:v>
                </c:pt>
                <c:pt idx="124" formatCode="General">
                  <c:v>-5</c:v>
                </c:pt>
                <c:pt idx="125" formatCode="General">
                  <c:v>-26</c:v>
                </c:pt>
                <c:pt idx="126" formatCode="General">
                  <c:v>29</c:v>
                </c:pt>
                <c:pt idx="127" formatCode="General">
                  <c:v>-2</c:v>
                </c:pt>
                <c:pt idx="128" formatCode="General">
                  <c:v>-4</c:v>
                </c:pt>
                <c:pt idx="129" formatCode="General">
                  <c:v>-3</c:v>
                </c:pt>
                <c:pt idx="130" formatCode="General">
                  <c:v>2</c:v>
                </c:pt>
                <c:pt idx="131" formatCode="General">
                  <c:v>5</c:v>
                </c:pt>
                <c:pt idx="132" formatCode="General">
                  <c:v>-2</c:v>
                </c:pt>
                <c:pt idx="133" formatCode="General">
                  <c:v>5</c:v>
                </c:pt>
                <c:pt idx="134" formatCode="General">
                  <c:v>0</c:v>
                </c:pt>
                <c:pt idx="135" formatCode="General">
                  <c:v>-5</c:v>
                </c:pt>
                <c:pt idx="136" formatCode="General">
                  <c:v>3</c:v>
                </c:pt>
                <c:pt idx="137" formatCode="General">
                  <c:v>-4</c:v>
                </c:pt>
                <c:pt idx="138" formatCode="General">
                  <c:v>7</c:v>
                </c:pt>
                <c:pt idx="139" formatCode="General">
                  <c:v>-7</c:v>
                </c:pt>
                <c:pt idx="140" formatCode="General">
                  <c:v>2</c:v>
                </c:pt>
                <c:pt idx="141" formatCode="General">
                  <c:v>3</c:v>
                </c:pt>
                <c:pt idx="142" formatCode="General">
                  <c:v>-2</c:v>
                </c:pt>
                <c:pt idx="143" formatCode="General">
                  <c:v>-3</c:v>
                </c:pt>
                <c:pt idx="144" formatCode="General">
                  <c:v>2</c:v>
                </c:pt>
                <c:pt idx="145" formatCode="General">
                  <c:v>-3</c:v>
                </c:pt>
                <c:pt idx="146" formatCode="General">
                  <c:v>-76</c:v>
                </c:pt>
                <c:pt idx="147" formatCode="General">
                  <c:v>14</c:v>
                </c:pt>
                <c:pt idx="148" formatCode="General">
                  <c:v>56</c:v>
                </c:pt>
                <c:pt idx="149" formatCode="General">
                  <c:v>-41</c:v>
                </c:pt>
                <c:pt idx="150" formatCode="General">
                  <c:v>-3</c:v>
                </c:pt>
                <c:pt idx="151" formatCode="General">
                  <c:v>17</c:v>
                </c:pt>
                <c:pt idx="152" formatCode="General">
                  <c:v>23</c:v>
                </c:pt>
                <c:pt idx="153" formatCode="General">
                  <c:v>18</c:v>
                </c:pt>
                <c:pt idx="154" formatCode="General">
                  <c:v>-10</c:v>
                </c:pt>
                <c:pt idx="155" formatCode="General">
                  <c:v>-44</c:v>
                </c:pt>
                <c:pt idx="156" formatCode="General">
                  <c:v>-16</c:v>
                </c:pt>
                <c:pt idx="157" formatCode="General">
                  <c:v>65</c:v>
                </c:pt>
                <c:pt idx="158" formatCode="General">
                  <c:v>2</c:v>
                </c:pt>
                <c:pt idx="159" formatCode="General">
                  <c:v>-21</c:v>
                </c:pt>
                <c:pt idx="160" formatCode="General">
                  <c:v>-51</c:v>
                </c:pt>
                <c:pt idx="161" formatCode="General">
                  <c:v>70</c:v>
                </c:pt>
                <c:pt idx="162" formatCode="General">
                  <c:v>5</c:v>
                </c:pt>
                <c:pt idx="163" formatCode="General">
                  <c:v>-53</c:v>
                </c:pt>
                <c:pt idx="164" formatCode="General">
                  <c:v>53</c:v>
                </c:pt>
                <c:pt idx="165" formatCode="General">
                  <c:v>3</c:v>
                </c:pt>
                <c:pt idx="166" formatCode="General">
                  <c:v>-28</c:v>
                </c:pt>
                <c:pt idx="167" formatCode="General">
                  <c:v>-20</c:v>
                </c:pt>
                <c:pt idx="168" formatCode="General">
                  <c:v>46</c:v>
                </c:pt>
                <c:pt idx="169" formatCode="General">
                  <c:v>34</c:v>
                </c:pt>
                <c:pt idx="170" formatCode="General">
                  <c:v>20</c:v>
                </c:pt>
                <c:pt idx="171" formatCode="General">
                  <c:v>-20</c:v>
                </c:pt>
                <c:pt idx="172" formatCode="General">
                  <c:v>75</c:v>
                </c:pt>
                <c:pt idx="173" formatCode="General">
                  <c:v>20</c:v>
                </c:pt>
                <c:pt idx="174" formatCode="General">
                  <c:v>35</c:v>
                </c:pt>
                <c:pt idx="175" formatCode="General">
                  <c:v>55</c:v>
                </c:pt>
                <c:pt idx="176" formatCode="General">
                  <c:v>65</c:v>
                </c:pt>
                <c:pt idx="177" formatCode="General">
                  <c:v>-10</c:v>
                </c:pt>
                <c:pt idx="178" formatCode="General">
                  <c:v>80</c:v>
                </c:pt>
                <c:pt idx="179" formatCode="General">
                  <c:v>510</c:v>
                </c:pt>
                <c:pt idx="180" formatCode="General">
                  <c:v>232</c:v>
                </c:pt>
                <c:pt idx="181" formatCode="General">
                  <c:v>224</c:v>
                </c:pt>
                <c:pt idx="182" formatCode="General">
                  <c:v>201</c:v>
                </c:pt>
                <c:pt idx="183" formatCode="General">
                  <c:v>83</c:v>
                </c:pt>
                <c:pt idx="184" formatCode="General">
                  <c:v>8</c:v>
                </c:pt>
                <c:pt idx="185" formatCode="General">
                  <c:v>116</c:v>
                </c:pt>
                <c:pt idx="186" formatCode="General">
                  <c:v>280</c:v>
                </c:pt>
                <c:pt idx="187" formatCode="General">
                  <c:v>180</c:v>
                </c:pt>
                <c:pt idx="188" formatCode="General">
                  <c:v>443</c:v>
                </c:pt>
                <c:pt idx="189" formatCode="General">
                  <c:v>210</c:v>
                </c:pt>
                <c:pt idx="190" formatCode="General">
                  <c:v>545</c:v>
                </c:pt>
                <c:pt idx="191" formatCode="General">
                  <c:v>-853</c:v>
                </c:pt>
                <c:pt idx="192" formatCode="General">
                  <c:v>94</c:v>
                </c:pt>
                <c:pt idx="193" formatCode="General">
                  <c:v>378</c:v>
                </c:pt>
                <c:pt idx="194" formatCode="General">
                  <c:v>404</c:v>
                </c:pt>
                <c:pt idx="195" formatCode="General">
                  <c:v>396</c:v>
                </c:pt>
                <c:pt idx="196" formatCode="General">
                  <c:v>-106</c:v>
                </c:pt>
                <c:pt idx="197" formatCode="General">
                  <c:v>223</c:v>
                </c:pt>
                <c:pt idx="198" formatCode="General">
                  <c:v>-45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3-4D9C-A786-F4CDFE08FBBB}"/>
            </c:ext>
          </c:extLst>
        </c:ser>
        <c:ser>
          <c:idx val="1"/>
          <c:order val="1"/>
          <c:tx>
            <c:strRef>
              <c:f>'Табл. граф.'!$B$5</c:f>
              <c:strCache>
                <c:ptCount val="1"/>
                <c:pt idx="0">
                  <c:v>Россия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numRef>
              <c:f>'Табл. граф.'!$C$3:$GS$3</c:f>
              <c:numCache>
                <c:formatCode>[$-419]d\ mmm;@</c:formatCode>
                <c:ptCount val="199"/>
                <c:pt idx="0">
                  <c:v>43920</c:v>
                </c:pt>
                <c:pt idx="1">
                  <c:v>43921</c:v>
                </c:pt>
                <c:pt idx="2">
                  <c:v>43922</c:v>
                </c:pt>
                <c:pt idx="3">
                  <c:v>43923</c:v>
                </c:pt>
                <c:pt idx="4">
                  <c:v>43924</c:v>
                </c:pt>
                <c:pt idx="5">
                  <c:v>43925</c:v>
                </c:pt>
                <c:pt idx="6">
                  <c:v>43926</c:v>
                </c:pt>
                <c:pt idx="7">
                  <c:v>43927</c:v>
                </c:pt>
                <c:pt idx="8">
                  <c:v>43928</c:v>
                </c:pt>
                <c:pt idx="9">
                  <c:v>43929</c:v>
                </c:pt>
                <c:pt idx="10">
                  <c:v>43930</c:v>
                </c:pt>
                <c:pt idx="11">
                  <c:v>43931</c:v>
                </c:pt>
                <c:pt idx="12">
                  <c:v>43932</c:v>
                </c:pt>
                <c:pt idx="13">
                  <c:v>43933</c:v>
                </c:pt>
                <c:pt idx="14">
                  <c:v>43934</c:v>
                </c:pt>
                <c:pt idx="15">
                  <c:v>43935</c:v>
                </c:pt>
                <c:pt idx="16">
                  <c:v>43936</c:v>
                </c:pt>
                <c:pt idx="17">
                  <c:v>43937</c:v>
                </c:pt>
                <c:pt idx="18">
                  <c:v>43938</c:v>
                </c:pt>
                <c:pt idx="19">
                  <c:v>43939</c:v>
                </c:pt>
                <c:pt idx="20">
                  <c:v>43940</c:v>
                </c:pt>
                <c:pt idx="21">
                  <c:v>43941</c:v>
                </c:pt>
                <c:pt idx="22">
                  <c:v>43942</c:v>
                </c:pt>
                <c:pt idx="23">
                  <c:v>43943</c:v>
                </c:pt>
                <c:pt idx="24">
                  <c:v>43944</c:v>
                </c:pt>
                <c:pt idx="25">
                  <c:v>43945</c:v>
                </c:pt>
                <c:pt idx="26">
                  <c:v>43946</c:v>
                </c:pt>
                <c:pt idx="27">
                  <c:v>43947</c:v>
                </c:pt>
                <c:pt idx="28">
                  <c:v>43948</c:v>
                </c:pt>
                <c:pt idx="29">
                  <c:v>43949</c:v>
                </c:pt>
                <c:pt idx="30">
                  <c:v>43950</c:v>
                </c:pt>
                <c:pt idx="31">
                  <c:v>43951</c:v>
                </c:pt>
                <c:pt idx="32">
                  <c:v>43952</c:v>
                </c:pt>
                <c:pt idx="33">
                  <c:v>43953</c:v>
                </c:pt>
                <c:pt idx="34">
                  <c:v>43954</c:v>
                </c:pt>
                <c:pt idx="35">
                  <c:v>43955</c:v>
                </c:pt>
                <c:pt idx="36">
                  <c:v>43956</c:v>
                </c:pt>
                <c:pt idx="37">
                  <c:v>43957</c:v>
                </c:pt>
                <c:pt idx="38">
                  <c:v>43958</c:v>
                </c:pt>
                <c:pt idx="39">
                  <c:v>43959</c:v>
                </c:pt>
                <c:pt idx="40">
                  <c:v>43960</c:v>
                </c:pt>
                <c:pt idx="41">
                  <c:v>43961</c:v>
                </c:pt>
                <c:pt idx="42">
                  <c:v>43962</c:v>
                </c:pt>
                <c:pt idx="43">
                  <c:v>43963</c:v>
                </c:pt>
                <c:pt idx="44">
                  <c:v>43964</c:v>
                </c:pt>
                <c:pt idx="45">
                  <c:v>43965</c:v>
                </c:pt>
                <c:pt idx="46">
                  <c:v>43966</c:v>
                </c:pt>
                <c:pt idx="47">
                  <c:v>43967</c:v>
                </c:pt>
                <c:pt idx="48">
                  <c:v>43968</c:v>
                </c:pt>
                <c:pt idx="49">
                  <c:v>43969</c:v>
                </c:pt>
                <c:pt idx="50">
                  <c:v>43970</c:v>
                </c:pt>
                <c:pt idx="51">
                  <c:v>43971</c:v>
                </c:pt>
                <c:pt idx="52">
                  <c:v>43972</c:v>
                </c:pt>
                <c:pt idx="53">
                  <c:v>43973</c:v>
                </c:pt>
                <c:pt idx="54">
                  <c:v>43974</c:v>
                </c:pt>
                <c:pt idx="55">
                  <c:v>43975</c:v>
                </c:pt>
                <c:pt idx="56">
                  <c:v>43976</c:v>
                </c:pt>
                <c:pt idx="57">
                  <c:v>43977</c:v>
                </c:pt>
                <c:pt idx="58">
                  <c:v>43978</c:v>
                </c:pt>
                <c:pt idx="59">
                  <c:v>43979</c:v>
                </c:pt>
                <c:pt idx="60">
                  <c:v>43980</c:v>
                </c:pt>
                <c:pt idx="61">
                  <c:v>43981</c:v>
                </c:pt>
                <c:pt idx="62">
                  <c:v>43982</c:v>
                </c:pt>
                <c:pt idx="63">
                  <c:v>43983</c:v>
                </c:pt>
                <c:pt idx="64">
                  <c:v>43984</c:v>
                </c:pt>
                <c:pt idx="65">
                  <c:v>43985</c:v>
                </c:pt>
                <c:pt idx="66">
                  <c:v>43986</c:v>
                </c:pt>
                <c:pt idx="67">
                  <c:v>43987</c:v>
                </c:pt>
                <c:pt idx="68">
                  <c:v>43988</c:v>
                </c:pt>
                <c:pt idx="69">
                  <c:v>43989</c:v>
                </c:pt>
                <c:pt idx="70">
                  <c:v>43990</c:v>
                </c:pt>
                <c:pt idx="71">
                  <c:v>43991</c:v>
                </c:pt>
                <c:pt idx="72">
                  <c:v>43992</c:v>
                </c:pt>
                <c:pt idx="73">
                  <c:v>43993</c:v>
                </c:pt>
                <c:pt idx="74">
                  <c:v>43994</c:v>
                </c:pt>
                <c:pt idx="75">
                  <c:v>43995</c:v>
                </c:pt>
                <c:pt idx="76">
                  <c:v>43996</c:v>
                </c:pt>
                <c:pt idx="77">
                  <c:v>43997</c:v>
                </c:pt>
                <c:pt idx="78">
                  <c:v>43998</c:v>
                </c:pt>
                <c:pt idx="79">
                  <c:v>43999</c:v>
                </c:pt>
                <c:pt idx="80">
                  <c:v>44000</c:v>
                </c:pt>
                <c:pt idx="81">
                  <c:v>44001</c:v>
                </c:pt>
                <c:pt idx="82">
                  <c:v>44002</c:v>
                </c:pt>
                <c:pt idx="83">
                  <c:v>44003</c:v>
                </c:pt>
                <c:pt idx="84">
                  <c:v>44004</c:v>
                </c:pt>
                <c:pt idx="85">
                  <c:v>44005</c:v>
                </c:pt>
                <c:pt idx="86">
                  <c:v>44006</c:v>
                </c:pt>
                <c:pt idx="87">
                  <c:v>44007</c:v>
                </c:pt>
                <c:pt idx="88">
                  <c:v>44008</c:v>
                </c:pt>
                <c:pt idx="89">
                  <c:v>44009</c:v>
                </c:pt>
                <c:pt idx="90">
                  <c:v>44010</c:v>
                </c:pt>
                <c:pt idx="91">
                  <c:v>44011</c:v>
                </c:pt>
                <c:pt idx="92">
                  <c:v>44012</c:v>
                </c:pt>
                <c:pt idx="93">
                  <c:v>44013</c:v>
                </c:pt>
                <c:pt idx="94">
                  <c:v>44014</c:v>
                </c:pt>
                <c:pt idx="95">
                  <c:v>44015</c:v>
                </c:pt>
                <c:pt idx="96">
                  <c:v>44016</c:v>
                </c:pt>
                <c:pt idx="97">
                  <c:v>44017</c:v>
                </c:pt>
                <c:pt idx="98">
                  <c:v>44018</c:v>
                </c:pt>
                <c:pt idx="99">
                  <c:v>44019</c:v>
                </c:pt>
                <c:pt idx="100">
                  <c:v>44020</c:v>
                </c:pt>
                <c:pt idx="101">
                  <c:v>44021</c:v>
                </c:pt>
                <c:pt idx="102">
                  <c:v>44022</c:v>
                </c:pt>
                <c:pt idx="103">
                  <c:v>44023</c:v>
                </c:pt>
                <c:pt idx="104">
                  <c:v>44024</c:v>
                </c:pt>
                <c:pt idx="105">
                  <c:v>44025</c:v>
                </c:pt>
                <c:pt idx="106">
                  <c:v>44026</c:v>
                </c:pt>
                <c:pt idx="107">
                  <c:v>44027</c:v>
                </c:pt>
                <c:pt idx="108">
                  <c:v>44028</c:v>
                </c:pt>
                <c:pt idx="109">
                  <c:v>44029</c:v>
                </c:pt>
                <c:pt idx="110">
                  <c:v>44030</c:v>
                </c:pt>
                <c:pt idx="111">
                  <c:v>44031</c:v>
                </c:pt>
                <c:pt idx="112">
                  <c:v>44032</c:v>
                </c:pt>
                <c:pt idx="113">
                  <c:v>44033</c:v>
                </c:pt>
                <c:pt idx="114">
                  <c:v>44034</c:v>
                </c:pt>
                <c:pt idx="115">
                  <c:v>44035</c:v>
                </c:pt>
                <c:pt idx="116">
                  <c:v>44036</c:v>
                </c:pt>
                <c:pt idx="117">
                  <c:v>44037</c:v>
                </c:pt>
                <c:pt idx="118">
                  <c:v>44038</c:v>
                </c:pt>
                <c:pt idx="119">
                  <c:v>44039</c:v>
                </c:pt>
                <c:pt idx="120">
                  <c:v>44040</c:v>
                </c:pt>
                <c:pt idx="121">
                  <c:v>44041</c:v>
                </c:pt>
                <c:pt idx="122">
                  <c:v>44042</c:v>
                </c:pt>
                <c:pt idx="123">
                  <c:v>44043</c:v>
                </c:pt>
                <c:pt idx="124">
                  <c:v>44044</c:v>
                </c:pt>
                <c:pt idx="125">
                  <c:v>44045</c:v>
                </c:pt>
                <c:pt idx="126">
                  <c:v>44046</c:v>
                </c:pt>
                <c:pt idx="127">
                  <c:v>44047</c:v>
                </c:pt>
                <c:pt idx="128">
                  <c:v>44048</c:v>
                </c:pt>
                <c:pt idx="129">
                  <c:v>44049</c:v>
                </c:pt>
                <c:pt idx="130">
                  <c:v>44050</c:v>
                </c:pt>
                <c:pt idx="131">
                  <c:v>44051</c:v>
                </c:pt>
                <c:pt idx="132">
                  <c:v>44052</c:v>
                </c:pt>
                <c:pt idx="133">
                  <c:v>44053</c:v>
                </c:pt>
                <c:pt idx="134">
                  <c:v>44054</c:v>
                </c:pt>
                <c:pt idx="135">
                  <c:v>44055</c:v>
                </c:pt>
                <c:pt idx="136">
                  <c:v>44056</c:v>
                </c:pt>
                <c:pt idx="137">
                  <c:v>44057</c:v>
                </c:pt>
                <c:pt idx="138">
                  <c:v>44058</c:v>
                </c:pt>
                <c:pt idx="139">
                  <c:v>44059</c:v>
                </c:pt>
                <c:pt idx="140">
                  <c:v>44060</c:v>
                </c:pt>
                <c:pt idx="141">
                  <c:v>44061</c:v>
                </c:pt>
                <c:pt idx="142">
                  <c:v>44062</c:v>
                </c:pt>
                <c:pt idx="143">
                  <c:v>44063</c:v>
                </c:pt>
                <c:pt idx="144">
                  <c:v>44064</c:v>
                </c:pt>
                <c:pt idx="145">
                  <c:v>44065</c:v>
                </c:pt>
                <c:pt idx="146">
                  <c:v>44066</c:v>
                </c:pt>
                <c:pt idx="147">
                  <c:v>44067</c:v>
                </c:pt>
                <c:pt idx="148">
                  <c:v>44068</c:v>
                </c:pt>
                <c:pt idx="149">
                  <c:v>44069</c:v>
                </c:pt>
                <c:pt idx="150">
                  <c:v>44070</c:v>
                </c:pt>
                <c:pt idx="151">
                  <c:v>44071</c:v>
                </c:pt>
                <c:pt idx="152">
                  <c:v>44072</c:v>
                </c:pt>
                <c:pt idx="153">
                  <c:v>44073</c:v>
                </c:pt>
                <c:pt idx="154">
                  <c:v>44074</c:v>
                </c:pt>
                <c:pt idx="155">
                  <c:v>44075</c:v>
                </c:pt>
                <c:pt idx="156">
                  <c:v>44076</c:v>
                </c:pt>
                <c:pt idx="157">
                  <c:v>44077</c:v>
                </c:pt>
                <c:pt idx="158">
                  <c:v>44078</c:v>
                </c:pt>
                <c:pt idx="159">
                  <c:v>44079</c:v>
                </c:pt>
                <c:pt idx="160">
                  <c:v>44080</c:v>
                </c:pt>
                <c:pt idx="161">
                  <c:v>44081</c:v>
                </c:pt>
                <c:pt idx="162">
                  <c:v>44082</c:v>
                </c:pt>
                <c:pt idx="163">
                  <c:v>44083</c:v>
                </c:pt>
                <c:pt idx="164">
                  <c:v>44084</c:v>
                </c:pt>
                <c:pt idx="165">
                  <c:v>44085</c:v>
                </c:pt>
                <c:pt idx="166">
                  <c:v>44086</c:v>
                </c:pt>
                <c:pt idx="167">
                  <c:v>44087</c:v>
                </c:pt>
                <c:pt idx="168">
                  <c:v>44088</c:v>
                </c:pt>
                <c:pt idx="169">
                  <c:v>44089</c:v>
                </c:pt>
                <c:pt idx="170">
                  <c:v>44090</c:v>
                </c:pt>
                <c:pt idx="171">
                  <c:v>44091</c:v>
                </c:pt>
                <c:pt idx="172">
                  <c:v>44092</c:v>
                </c:pt>
                <c:pt idx="173">
                  <c:v>44093</c:v>
                </c:pt>
                <c:pt idx="174">
                  <c:v>44094</c:v>
                </c:pt>
                <c:pt idx="175">
                  <c:v>44095</c:v>
                </c:pt>
                <c:pt idx="176">
                  <c:v>44096</c:v>
                </c:pt>
                <c:pt idx="177">
                  <c:v>44097</c:v>
                </c:pt>
                <c:pt idx="178">
                  <c:v>44098</c:v>
                </c:pt>
                <c:pt idx="179">
                  <c:v>44099</c:v>
                </c:pt>
                <c:pt idx="180">
                  <c:v>44100</c:v>
                </c:pt>
                <c:pt idx="181">
                  <c:v>44101</c:v>
                </c:pt>
                <c:pt idx="182">
                  <c:v>44102</c:v>
                </c:pt>
                <c:pt idx="183">
                  <c:v>44103</c:v>
                </c:pt>
                <c:pt idx="184">
                  <c:v>44104</c:v>
                </c:pt>
                <c:pt idx="185">
                  <c:v>44105</c:v>
                </c:pt>
                <c:pt idx="186">
                  <c:v>44106</c:v>
                </c:pt>
                <c:pt idx="187">
                  <c:v>44107</c:v>
                </c:pt>
                <c:pt idx="188">
                  <c:v>44108</c:v>
                </c:pt>
                <c:pt idx="189">
                  <c:v>44109</c:v>
                </c:pt>
                <c:pt idx="190">
                  <c:v>44110</c:v>
                </c:pt>
                <c:pt idx="191">
                  <c:v>44111</c:v>
                </c:pt>
                <c:pt idx="192">
                  <c:v>44112</c:v>
                </c:pt>
                <c:pt idx="193">
                  <c:v>44113</c:v>
                </c:pt>
                <c:pt idx="194">
                  <c:v>44114</c:v>
                </c:pt>
                <c:pt idx="195">
                  <c:v>44115</c:v>
                </c:pt>
                <c:pt idx="196">
                  <c:v>44116</c:v>
                </c:pt>
                <c:pt idx="197">
                  <c:v>44117</c:v>
                </c:pt>
                <c:pt idx="198">
                  <c:v>44118</c:v>
                </c:pt>
              </c:numCache>
            </c:numRef>
          </c:cat>
          <c:val>
            <c:numRef>
              <c:f>'Табл. граф.'!$C$5:$GS$5</c:f>
              <c:numCache>
                <c:formatCode>_-* #\ ##0\ _₽_-;\-* #\ ##0\ _₽_-;_-* "-"??\ _₽_-;_-@_-</c:formatCode>
                <c:ptCount val="199"/>
                <c:pt idx="0">
                  <c:v>56</c:v>
                </c:pt>
                <c:pt idx="1">
                  <c:v>637</c:v>
                </c:pt>
                <c:pt idx="2">
                  <c:v>-354</c:v>
                </c:pt>
                <c:pt idx="3">
                  <c:v>322</c:v>
                </c:pt>
                <c:pt idx="4">
                  <c:v>-166</c:v>
                </c:pt>
                <c:pt idx="5">
                  <c:v>-20</c:v>
                </c:pt>
                <c:pt idx="6">
                  <c:v>80</c:v>
                </c:pt>
                <c:pt idx="7">
                  <c:v>295</c:v>
                </c:pt>
                <c:pt idx="8">
                  <c:v>191</c:v>
                </c:pt>
                <c:pt idx="9">
                  <c:v>0</c:v>
                </c:pt>
                <c:pt idx="10">
                  <c:v>346</c:v>
                </c:pt>
                <c:pt idx="11">
                  <c:v>287</c:v>
                </c:pt>
                <c:pt idx="12">
                  <c:v>-91</c:v>
                </c:pt>
                <c:pt idx="13">
                  <c:v>490</c:v>
                </c:pt>
                <c:pt idx="14">
                  <c:v>367</c:v>
                </c:pt>
                <c:pt idx="15">
                  <c:v>258</c:v>
                </c:pt>
                <c:pt idx="16">
                  <c:v>602</c:v>
                </c:pt>
                <c:pt idx="17">
                  <c:v>47</c:v>
                </c:pt>
                <c:pt idx="18">
                  <c:v>596</c:v>
                </c:pt>
                <c:pt idx="19">
                  <c:v>722</c:v>
                </c:pt>
                <c:pt idx="20">
                  <c:v>1329</c:v>
                </c:pt>
                <c:pt idx="21">
                  <c:v>-1779</c:v>
                </c:pt>
                <c:pt idx="22">
                  <c:v>1304</c:v>
                </c:pt>
                <c:pt idx="23">
                  <c:v>-482</c:v>
                </c:pt>
                <c:pt idx="24">
                  <c:v>-307</c:v>
                </c:pt>
                <c:pt idx="25">
                  <c:v>1030</c:v>
                </c:pt>
                <c:pt idx="26">
                  <c:v>94</c:v>
                </c:pt>
                <c:pt idx="27">
                  <c:v>400</c:v>
                </c:pt>
                <c:pt idx="28">
                  <c:v>-177</c:v>
                </c:pt>
                <c:pt idx="29">
                  <c:v>232</c:v>
                </c:pt>
                <c:pt idx="30">
                  <c:v>-466</c:v>
                </c:pt>
                <c:pt idx="31">
                  <c:v>1085</c:v>
                </c:pt>
                <c:pt idx="32" formatCode="General">
                  <c:v>866</c:v>
                </c:pt>
                <c:pt idx="33" formatCode="General">
                  <c:v>1811</c:v>
                </c:pt>
                <c:pt idx="34" formatCode="General">
                  <c:v>921</c:v>
                </c:pt>
                <c:pt idx="35" formatCode="General">
                  <c:v>-58</c:v>
                </c:pt>
                <c:pt idx="36" formatCode="General">
                  <c:v>-479</c:v>
                </c:pt>
                <c:pt idx="37" formatCode="General">
                  <c:v>483</c:v>
                </c:pt>
                <c:pt idx="38" formatCode="General">
                  <c:v>582</c:v>
                </c:pt>
                <c:pt idx="39" formatCode="General">
                  <c:v>-386</c:v>
                </c:pt>
                <c:pt idx="40" formatCode="General">
                  <c:v>24</c:v>
                </c:pt>
                <c:pt idx="41" formatCode="General">
                  <c:v>305</c:v>
                </c:pt>
                <c:pt idx="42" formatCode="General">
                  <c:v>426</c:v>
                </c:pt>
                <c:pt idx="43" formatCode="General">
                  <c:v>-763</c:v>
                </c:pt>
                <c:pt idx="44" formatCode="General">
                  <c:v>-600</c:v>
                </c:pt>
                <c:pt idx="45" formatCode="General">
                  <c:v>-37</c:v>
                </c:pt>
                <c:pt idx="46" formatCode="General">
                  <c:v>323</c:v>
                </c:pt>
                <c:pt idx="47" formatCode="General">
                  <c:v>-1222</c:v>
                </c:pt>
                <c:pt idx="48" formatCode="General">
                  <c:v>443</c:v>
                </c:pt>
                <c:pt idx="49" formatCode="General">
                  <c:v>-647</c:v>
                </c:pt>
                <c:pt idx="50" formatCode="General">
                  <c:v>189</c:v>
                </c:pt>
                <c:pt idx="51" formatCode="General">
                  <c:v>-532</c:v>
                </c:pt>
                <c:pt idx="52" formatCode="General">
                  <c:v>295</c:v>
                </c:pt>
                <c:pt idx="53" formatCode="General">
                  <c:v>-87</c:v>
                </c:pt>
                <c:pt idx="54" formatCode="General">
                  <c:v>539</c:v>
                </c:pt>
                <c:pt idx="55" formatCode="General">
                  <c:v>-804</c:v>
                </c:pt>
                <c:pt idx="56" formatCode="General">
                  <c:v>287</c:v>
                </c:pt>
                <c:pt idx="57" formatCode="General">
                  <c:v>9</c:v>
                </c:pt>
                <c:pt idx="58" formatCode="General">
                  <c:v>-589</c:v>
                </c:pt>
                <c:pt idx="59" formatCode="General">
                  <c:v>97</c:v>
                </c:pt>
                <c:pt idx="60" formatCode="General">
                  <c:v>232</c:v>
                </c:pt>
                <c:pt idx="61" formatCode="General">
                  <c:v>267</c:v>
                </c:pt>
                <c:pt idx="62" formatCode="General">
                  <c:v>167</c:v>
                </c:pt>
                <c:pt idx="63" formatCode="General">
                  <c:v>-298</c:v>
                </c:pt>
                <c:pt idx="64" formatCode="#\ ##0_ ;\-#\ ##0\ ">
                  <c:v>-785</c:v>
                </c:pt>
                <c:pt idx="65" formatCode="#\ ##0_ ;\-#\ ##0\ ">
                  <c:v>346</c:v>
                </c:pt>
                <c:pt idx="66" formatCode="#\ ##0_ ;\-#\ ##0\ ">
                  <c:v>-46</c:v>
                </c:pt>
                <c:pt idx="67" formatCode="#\ ##0_ ;\-#\ ##0\ ">
                  <c:v>-61</c:v>
                </c:pt>
                <c:pt idx="68" formatCode="#\ ##0_ ;\-#\ ##0\ ">
                  <c:v>257</c:v>
                </c:pt>
                <c:pt idx="69" formatCode="#\ ##0_ ;\-#\ ##0\ ">
                  <c:v>-119</c:v>
                </c:pt>
                <c:pt idx="70" formatCode="#\ ##0_ ;\-#\ ##0\ ">
                  <c:v>112</c:v>
                </c:pt>
                <c:pt idx="71" formatCode="#\ ##0_ ;\-#\ ##0\ ">
                  <c:v>-1386</c:v>
                </c:pt>
                <c:pt idx="72" formatCode="#\ ##0_ ;\-#\ ##0\ ">
                  <c:v>147</c:v>
                </c:pt>
                <c:pt idx="73" formatCode="#\ ##0_ ;\-#\ ##0\ ">
                  <c:v>56</c:v>
                </c:pt>
                <c:pt idx="74" formatCode="#\ ##0_ ;\-#\ ##0\ ">
                  <c:v>-576</c:v>
                </c:pt>
                <c:pt idx="75" formatCode="#\ ##0_ ;\-#\ ##0\ ">
                  <c:v>78</c:v>
                </c:pt>
                <c:pt idx="76" formatCode="#\ ##0_ ;\-#\ ##0\ ">
                  <c:v>-133</c:v>
                </c:pt>
                <c:pt idx="77" formatCode="#\ ##0_ ;\-#\ ##0\ ">
                  <c:v>441</c:v>
                </c:pt>
                <c:pt idx="78" formatCode="#\ ##0_ ;\-#\ ##0\ ">
                  <c:v>-979</c:v>
                </c:pt>
                <c:pt idx="79" formatCode="#\ ##0_ ;\-#\ ##0\ ">
                  <c:v>-572</c:v>
                </c:pt>
                <c:pt idx="80" formatCode="#\ ##0_ ;\-#\ ##0\ ">
                  <c:v>693</c:v>
                </c:pt>
                <c:pt idx="81" formatCode="#\ ##0_ ;\-#\ ##0\ ">
                  <c:v>-168</c:v>
                </c:pt>
                <c:pt idx="82" formatCode="#\ ##0_ ;\-#\ ##0\ ">
                  <c:v>-119</c:v>
                </c:pt>
                <c:pt idx="83" formatCode="#\ ##0_ ;\-#\ ##0\ ">
                  <c:v>-589</c:v>
                </c:pt>
                <c:pt idx="84" formatCode="#\ ##0_ ;\-#\ ##0\ ">
                  <c:v>812</c:v>
                </c:pt>
                <c:pt idx="85" formatCode="#\ ##0_ ;\-#\ ##0\ ">
                  <c:v>-780</c:v>
                </c:pt>
                <c:pt idx="86" formatCode="#\ ##0_ ;\-#\ ##0\ ">
                  <c:v>-169</c:v>
                </c:pt>
                <c:pt idx="87" formatCode="#\ ##0_ ;\-#\ ##0\ ">
                  <c:v>-71</c:v>
                </c:pt>
                <c:pt idx="88" formatCode="#\ ##0_ ;\-#\ ##0\ ">
                  <c:v>-268</c:v>
                </c:pt>
                <c:pt idx="89" formatCode="#\ ##0_ ;\-#\ ##0\ ">
                  <c:v>-430</c:v>
                </c:pt>
                <c:pt idx="90" formatCode="#\ ##0_ ;\-#\ ##0\ ">
                  <c:v>178</c:v>
                </c:pt>
                <c:pt idx="91" formatCode="#\ ##0_ ;\-#\ ##0\ ">
                  <c:v>70</c:v>
                </c:pt>
                <c:pt idx="92" formatCode="#\ ##0_ ;\-#\ ##0\ ">
                  <c:v>728</c:v>
                </c:pt>
                <c:pt idx="93" formatCode="#\ ##0_ ;\-#\ ##0\ ">
                  <c:v>-833</c:v>
                </c:pt>
                <c:pt idx="94" formatCode="#\ ##0_ ;\-#\ ##0\ ">
                  <c:v>-195</c:v>
                </c:pt>
                <c:pt idx="95" formatCode="#\ ##0_ ;\-#\ ##0\ ">
                  <c:v>230</c:v>
                </c:pt>
                <c:pt idx="96" formatCode="#\ ##0_ ;\-#\ ##0\ ">
                  <c:v>330</c:v>
                </c:pt>
                <c:pt idx="97" formatCode="#\ ##0_ ;\-#\ ##0\ ">
                  <c:v>-304</c:v>
                </c:pt>
                <c:pt idx="98" formatCode="#\ ##0_ ;\-#\ ##0\ ">
                  <c:v>-122</c:v>
                </c:pt>
                <c:pt idx="99" formatCode="#\ ##0_ ;\-#\ ##0\ ">
                  <c:v>161</c:v>
                </c:pt>
                <c:pt idx="100" formatCode="#\ ##0_ ;\-#\ ##0\ ">
                  <c:v>-78</c:v>
                </c:pt>
                <c:pt idx="101" formatCode="#\ ##0_ ;\-#\ ##0\ ">
                  <c:v>-186</c:v>
                </c:pt>
                <c:pt idx="102" formatCode="#\ ##0_ ;\-#\ ##0\ ">
                  <c:v>167</c:v>
                </c:pt>
                <c:pt idx="103" formatCode="#\ ##0_ ;\-#\ ##0\ ">
                  <c:v>-106</c:v>
                </c:pt>
                <c:pt idx="104" formatCode="#\ ##0_ ;\-#\ ##0\ ">
                  <c:v>629</c:v>
                </c:pt>
                <c:pt idx="105" formatCode="#\ ##0_ ;\-#\ ##0\ ">
                  <c:v>-546</c:v>
                </c:pt>
                <c:pt idx="106" formatCode="#\ ##0_ ;\-#\ ##0\ ">
                  <c:v>-408</c:v>
                </c:pt>
                <c:pt idx="107" formatCode="#\ ##0_ ;\-#\ ##0\ ">
                  <c:v>-37</c:v>
                </c:pt>
                <c:pt idx="108" formatCode="#\ ##0_ ;\-#\ ##0\ ">
                  <c:v>349</c:v>
                </c:pt>
                <c:pt idx="109" formatCode="#\ ##0_ ;\-#\ ##0\ ">
                  <c:v>489</c:v>
                </c:pt>
                <c:pt idx="110" formatCode="#\ ##0_ ;\-#\ ##0\ ">
                  <c:v>-815</c:v>
                </c:pt>
                <c:pt idx="111" formatCode="#\ ##0_ ;\-#\ ##0\ ">
                  <c:v>-123</c:v>
                </c:pt>
                <c:pt idx="112" formatCode="#\ ##0_ ;\-#\ ##0\ ">
                  <c:v>285</c:v>
                </c:pt>
                <c:pt idx="113" formatCode="#\ ##0_ ;\-#\ ##0\ ">
                  <c:v>-584</c:v>
                </c:pt>
                <c:pt idx="114" formatCode="#\ ##0_ ;\-#\ ##0\ ">
                  <c:v>352</c:v>
                </c:pt>
                <c:pt idx="115" formatCode="#\ ##0_ ;\-#\ ##0\ ">
                  <c:v>-345</c:v>
                </c:pt>
                <c:pt idx="116" formatCode="#\ ##0_ ;\-#\ ##0\ ">
                  <c:v>3</c:v>
                </c:pt>
                <c:pt idx="117" formatCode="#\ ##0_ ;\-#\ ##0\ ">
                  <c:v>457</c:v>
                </c:pt>
                <c:pt idx="118" formatCode="#\ ##0_ ;\-#\ ##0\ ">
                  <c:v>-513</c:v>
                </c:pt>
                <c:pt idx="119" formatCode="#\ ##0_ ;\-#\ ##0\ ">
                  <c:v>136</c:v>
                </c:pt>
                <c:pt idx="120" formatCode="#\ ##0_ ;\-#\ ##0\ ">
                  <c:v>-499</c:v>
                </c:pt>
                <c:pt idx="121" formatCode="#\ ##0_ ;\-#\ ##0\ ">
                  <c:v>-251</c:v>
                </c:pt>
                <c:pt idx="122" formatCode="#\ ##0_ ;\-#\ ##0\ ">
                  <c:v>700</c:v>
                </c:pt>
                <c:pt idx="123" formatCode="#\ ##0_ ;\-#\ ##0\ ">
                  <c:v>-355</c:v>
                </c:pt>
                <c:pt idx="124" formatCode="General">
                  <c:v>3</c:v>
                </c:pt>
                <c:pt idx="125" formatCode="General">
                  <c:v>59</c:v>
                </c:pt>
                <c:pt idx="126" formatCode="General">
                  <c:v>574</c:v>
                </c:pt>
                <c:pt idx="127" formatCode="General">
                  <c:v>-844</c:v>
                </c:pt>
                <c:pt idx="128" formatCode="General">
                  <c:v>72</c:v>
                </c:pt>
                <c:pt idx="129" formatCode="General">
                  <c:v>-592</c:v>
                </c:pt>
                <c:pt idx="130" formatCode="General">
                  <c:v>604</c:v>
                </c:pt>
                <c:pt idx="131" formatCode="General">
                  <c:v>497</c:v>
                </c:pt>
                <c:pt idx="132" formatCode="General">
                  <c:v>-643</c:v>
                </c:pt>
                <c:pt idx="133" formatCode="General">
                  <c:v>226</c:v>
                </c:pt>
                <c:pt idx="134" formatCode="General">
                  <c:v>-326</c:v>
                </c:pt>
                <c:pt idx="135" formatCode="General">
                  <c:v>-3</c:v>
                </c:pt>
                <c:pt idx="136" formatCode="General">
                  <c:v>-42</c:v>
                </c:pt>
                <c:pt idx="137" formatCode="General">
                  <c:v>54</c:v>
                </c:pt>
                <c:pt idx="138" formatCode="General">
                  <c:v>-48</c:v>
                </c:pt>
                <c:pt idx="139" formatCode="General">
                  <c:v>-66</c:v>
                </c:pt>
                <c:pt idx="140" formatCode="General">
                  <c:v>-67</c:v>
                </c:pt>
                <c:pt idx="141" formatCode="General">
                  <c:v>-142</c:v>
                </c:pt>
                <c:pt idx="142" formatCode="General">
                  <c:v>76</c:v>
                </c:pt>
                <c:pt idx="143" formatCode="General">
                  <c:v>73</c:v>
                </c:pt>
                <c:pt idx="144" formatCode="General">
                  <c:v>21</c:v>
                </c:pt>
                <c:pt idx="145" formatCode="General">
                  <c:v>28</c:v>
                </c:pt>
                <c:pt idx="146" formatCode="General">
                  <c:v>-27</c:v>
                </c:pt>
                <c:pt idx="147" formatCode="General">
                  <c:v>-108</c:v>
                </c:pt>
                <c:pt idx="148" formatCode="General">
                  <c:v>-48</c:v>
                </c:pt>
                <c:pt idx="149" formatCode="General">
                  <c:v>-20</c:v>
                </c:pt>
                <c:pt idx="150" formatCode="General">
                  <c:v>35</c:v>
                </c:pt>
                <c:pt idx="151" formatCode="General">
                  <c:v>118</c:v>
                </c:pt>
                <c:pt idx="152" formatCode="General">
                  <c:v>112</c:v>
                </c:pt>
                <c:pt idx="153" formatCode="General">
                  <c:v>39</c:v>
                </c:pt>
                <c:pt idx="154" formatCode="General">
                  <c:v>13</c:v>
                </c:pt>
                <c:pt idx="155" formatCode="General">
                  <c:v>-264</c:v>
                </c:pt>
                <c:pt idx="156" formatCode="General">
                  <c:v>223</c:v>
                </c:pt>
                <c:pt idx="157" formatCode="General">
                  <c:v>43</c:v>
                </c:pt>
                <c:pt idx="158" formatCode="General">
                  <c:v>115</c:v>
                </c:pt>
                <c:pt idx="159" formatCode="General">
                  <c:v>95</c:v>
                </c:pt>
                <c:pt idx="160" formatCode="General">
                  <c:v>-10</c:v>
                </c:pt>
                <c:pt idx="161" formatCode="General">
                  <c:v>-10</c:v>
                </c:pt>
                <c:pt idx="162" formatCode="General">
                  <c:v>-86</c:v>
                </c:pt>
                <c:pt idx="163" formatCode="General">
                  <c:v>119</c:v>
                </c:pt>
                <c:pt idx="164" formatCode="General">
                  <c:v>145</c:v>
                </c:pt>
                <c:pt idx="165" formatCode="General">
                  <c:v>141</c:v>
                </c:pt>
                <c:pt idx="166" formatCode="General">
                  <c:v>-16</c:v>
                </c:pt>
                <c:pt idx="167" formatCode="General">
                  <c:v>-39</c:v>
                </c:pt>
                <c:pt idx="168" formatCode="General">
                  <c:v>60</c:v>
                </c:pt>
                <c:pt idx="169" formatCode="General">
                  <c:v>20</c:v>
                </c:pt>
                <c:pt idx="170" formatCode="General">
                  <c:v>141</c:v>
                </c:pt>
                <c:pt idx="171" formatCode="General">
                  <c:v>162</c:v>
                </c:pt>
                <c:pt idx="172" formatCode="General">
                  <c:v>63</c:v>
                </c:pt>
                <c:pt idx="173" formatCode="General">
                  <c:v>110</c:v>
                </c:pt>
                <c:pt idx="174" formatCode="General">
                  <c:v>143</c:v>
                </c:pt>
                <c:pt idx="175" formatCode="General">
                  <c:v>48</c:v>
                </c:pt>
                <c:pt idx="176" formatCode="General">
                  <c:v>19</c:v>
                </c:pt>
                <c:pt idx="177" formatCode="General">
                  <c:v>216</c:v>
                </c:pt>
                <c:pt idx="178" formatCode="General">
                  <c:v>164</c:v>
                </c:pt>
                <c:pt idx="179" formatCode="General">
                  <c:v>617</c:v>
                </c:pt>
                <c:pt idx="180" formatCode="General">
                  <c:v>311</c:v>
                </c:pt>
                <c:pt idx="181" formatCode="General">
                  <c:v>344</c:v>
                </c:pt>
                <c:pt idx="182" formatCode="General">
                  <c:v>268</c:v>
                </c:pt>
                <c:pt idx="183" formatCode="General">
                  <c:v>97</c:v>
                </c:pt>
                <c:pt idx="184" formatCode="General">
                  <c:v>249</c:v>
                </c:pt>
                <c:pt idx="185" formatCode="General">
                  <c:v>464</c:v>
                </c:pt>
                <c:pt idx="186" formatCode="General">
                  <c:v>467</c:v>
                </c:pt>
                <c:pt idx="187" formatCode="General">
                  <c:v>447</c:v>
                </c:pt>
                <c:pt idx="188" formatCode="General">
                  <c:v>640</c:v>
                </c:pt>
                <c:pt idx="189" formatCode="General">
                  <c:v>526</c:v>
                </c:pt>
                <c:pt idx="190" formatCode="General">
                  <c:v>153</c:v>
                </c:pt>
                <c:pt idx="191" formatCode="General">
                  <c:v>237</c:v>
                </c:pt>
                <c:pt idx="192" formatCode="General">
                  <c:v>78</c:v>
                </c:pt>
                <c:pt idx="193" formatCode="General">
                  <c:v>633</c:v>
                </c:pt>
                <c:pt idx="194" formatCode="General">
                  <c:v>720</c:v>
                </c:pt>
                <c:pt idx="195" formatCode="General">
                  <c:v>788</c:v>
                </c:pt>
                <c:pt idx="196" formatCode="General">
                  <c:v>-42</c:v>
                </c:pt>
                <c:pt idx="197" formatCode="General">
                  <c:v>276</c:v>
                </c:pt>
                <c:pt idx="198" formatCode="General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A4-4F9E-9D87-1753D8784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9"/>
        <c:axId val="79472128"/>
        <c:axId val="79473664"/>
      </c:barChart>
      <c:catAx>
        <c:axId val="79472128"/>
        <c:scaling>
          <c:orientation val="minMax"/>
        </c:scaling>
        <c:delete val="0"/>
        <c:axPos val="b"/>
        <c:numFmt formatCode="[$-419]d\ mmm;@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473664"/>
        <c:crosses val="autoZero"/>
        <c:auto val="0"/>
        <c:lblAlgn val="ctr"/>
        <c:lblOffset val="100"/>
        <c:tickLblSkip val="1"/>
        <c:tickMarkSkip val="1"/>
        <c:noMultiLvlLbl val="1"/>
      </c:catAx>
      <c:valAx>
        <c:axId val="7947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₽_-;\-* #\ ##0\ _₽_-;_-* &quot;-&quot;??\ _₽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47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200" b="1" baseline="0">
                <a:solidFill>
                  <a:sysClr val="windowText" lastClr="000000"/>
                </a:solidFill>
              </a:rPr>
              <a:t>Ежедневный прирост умерших (по отношению к предыдущему дню) от </a:t>
            </a:r>
            <a:r>
              <a:rPr lang="en-US" sz="1200" b="1" baseline="0">
                <a:solidFill>
                  <a:sysClr val="windowText" lastClr="000000"/>
                </a:solidFill>
              </a:rPr>
              <a:t>COVID-19</a:t>
            </a:r>
            <a:endParaRPr lang="ru-RU" sz="1200" b="1" baseline="0">
              <a:solidFill>
                <a:sysClr val="windowText" lastClr="000000"/>
              </a:solidFill>
            </a:endParaRPr>
          </a:p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200" b="1" baseline="0">
                <a:solidFill>
                  <a:sysClr val="windowText" lastClr="000000"/>
                </a:solidFill>
              </a:rPr>
              <a:t> в РФ, в т.ч. Москве, чел.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644321525148455E-2"/>
          <c:y val="0.17298240834855413"/>
          <c:w val="0.94362091185978336"/>
          <c:h val="0.61169011971539733"/>
        </c:manualLayout>
      </c:layout>
      <c:barChart>
        <c:barDir val="col"/>
        <c:grouping val="clustered"/>
        <c:varyColors val="0"/>
        <c:ser>
          <c:idx val="0"/>
          <c:order val="0"/>
          <c:tx>
            <c:v>Москва</c:v>
          </c:tx>
          <c:spPr>
            <a:solidFill>
              <a:srgbClr val="FF99FF"/>
            </a:solidFill>
            <a:ln w="9525" cap="flat" cmpd="sng" algn="ctr">
              <a:solidFill>
                <a:srgbClr val="FF99FF"/>
              </a:solidFill>
              <a:round/>
            </a:ln>
            <a:effectLst/>
          </c:spPr>
          <c:invertIfNegative val="0"/>
          <c:cat>
            <c:numRef>
              <c:f>'Табл. граф.'!$C$9:$AF$9</c:f>
              <c:numCache>
                <c:formatCode>[$-419]d\ mmm;@</c:formatCode>
                <c:ptCount val="30"/>
                <c:pt idx="0">
                  <c:v>43920</c:v>
                </c:pt>
                <c:pt idx="1">
                  <c:v>43921</c:v>
                </c:pt>
                <c:pt idx="2">
                  <c:v>43922</c:v>
                </c:pt>
                <c:pt idx="3">
                  <c:v>43923</c:v>
                </c:pt>
                <c:pt idx="4">
                  <c:v>43924</c:v>
                </c:pt>
                <c:pt idx="5">
                  <c:v>43925</c:v>
                </c:pt>
                <c:pt idx="6">
                  <c:v>43926</c:v>
                </c:pt>
                <c:pt idx="7">
                  <c:v>43927</c:v>
                </c:pt>
                <c:pt idx="8">
                  <c:v>43928</c:v>
                </c:pt>
                <c:pt idx="9">
                  <c:v>43929</c:v>
                </c:pt>
                <c:pt idx="10">
                  <c:v>43930</c:v>
                </c:pt>
                <c:pt idx="11">
                  <c:v>43931</c:v>
                </c:pt>
                <c:pt idx="12">
                  <c:v>43932</c:v>
                </c:pt>
                <c:pt idx="13">
                  <c:v>43933</c:v>
                </c:pt>
                <c:pt idx="14">
                  <c:v>43934</c:v>
                </c:pt>
                <c:pt idx="15">
                  <c:v>43935</c:v>
                </c:pt>
                <c:pt idx="16">
                  <c:v>43936</c:v>
                </c:pt>
                <c:pt idx="17">
                  <c:v>43937</c:v>
                </c:pt>
                <c:pt idx="18">
                  <c:v>43938</c:v>
                </c:pt>
                <c:pt idx="19">
                  <c:v>43939</c:v>
                </c:pt>
                <c:pt idx="20">
                  <c:v>43940</c:v>
                </c:pt>
                <c:pt idx="21">
                  <c:v>43941</c:v>
                </c:pt>
                <c:pt idx="22">
                  <c:v>43942</c:v>
                </c:pt>
                <c:pt idx="23">
                  <c:v>43943</c:v>
                </c:pt>
                <c:pt idx="24">
                  <c:v>43944</c:v>
                </c:pt>
                <c:pt idx="25">
                  <c:v>43945</c:v>
                </c:pt>
                <c:pt idx="26">
                  <c:v>43946</c:v>
                </c:pt>
                <c:pt idx="27">
                  <c:v>43947</c:v>
                </c:pt>
                <c:pt idx="28">
                  <c:v>43948</c:v>
                </c:pt>
                <c:pt idx="29">
                  <c:v>43949</c:v>
                </c:pt>
              </c:numCache>
            </c:numRef>
          </c:cat>
          <c:val>
            <c:numRef>
              <c:f>'Табл. граф.'!$C$10:$AF$10</c:f>
              <c:numCache>
                <c:formatCode>General</c:formatCode>
                <c:ptCount val="30"/>
                <c:pt idx="0">
                  <c:v>-2</c:v>
                </c:pt>
                <c:pt idx="1">
                  <c:v>5</c:v>
                </c:pt>
                <c:pt idx="2">
                  <c:v>0</c:v>
                </c:pt>
                <c:pt idx="3">
                  <c:v>-2</c:v>
                </c:pt>
                <c:pt idx="4">
                  <c:v>-2</c:v>
                </c:pt>
                <c:pt idx="5">
                  <c:v>6</c:v>
                </c:pt>
                <c:pt idx="6">
                  <c:v>-5</c:v>
                </c:pt>
                <c:pt idx="7">
                  <c:v>-2</c:v>
                </c:pt>
                <c:pt idx="8">
                  <c:v>2</c:v>
                </c:pt>
                <c:pt idx="9">
                  <c:v>-2</c:v>
                </c:pt>
                <c:pt idx="10">
                  <c:v>7</c:v>
                </c:pt>
                <c:pt idx="11">
                  <c:v>5</c:v>
                </c:pt>
                <c:pt idx="12">
                  <c:v>-4</c:v>
                </c:pt>
                <c:pt idx="13">
                  <c:v>6</c:v>
                </c:pt>
                <c:pt idx="14">
                  <c:v>-4</c:v>
                </c:pt>
                <c:pt idx="15">
                  <c:v>3</c:v>
                </c:pt>
                <c:pt idx="16" formatCode="_-* #\ ##0\ _₽_-;\-* #\ ##0\ _₽_-;_-* &quot;-&quot;??\ _₽_-;_-@_-">
                  <c:v>-2</c:v>
                </c:pt>
                <c:pt idx="17" formatCode="_-* #\ ##0\ _₽_-;\-* #\ ##0\ _₽_-;_-* &quot;-&quot;??\ _₽_-;_-@_-">
                  <c:v>-4</c:v>
                </c:pt>
                <c:pt idx="18" formatCode="_-* #\ ##0\ _₽_-;\-* #\ ##0\ _₽_-;_-* &quot;-&quot;??\ _₽_-;_-@_-">
                  <c:v>7</c:v>
                </c:pt>
                <c:pt idx="19" formatCode="_-* #\ ##0\ _₽_-;\-* #\ ##0\ _₽_-;_-* &quot;-&quot;??\ _₽_-;_-@_-">
                  <c:v>7</c:v>
                </c:pt>
                <c:pt idx="20" formatCode="_-* #\ ##0\ _₽_-;\-* #\ ##0\ _₽_-;_-* &quot;-&quot;??\ _₽_-;_-@_-">
                  <c:v>7</c:v>
                </c:pt>
                <c:pt idx="21" formatCode="_-* #\ ##0\ _₽_-;\-* #\ ##0\ _₽_-;_-* &quot;-&quot;??\ _₽_-;_-@_-">
                  <c:v>0</c:v>
                </c:pt>
                <c:pt idx="22" formatCode="_-* #\ ##0\ _₽_-;\-* #\ ##0\ _₽_-;_-* &quot;-&quot;??\ _₽_-;_-@_-">
                  <c:v>1</c:v>
                </c:pt>
                <c:pt idx="23" formatCode="_-* #\ ##0\ _₽_-;\-* #\ ##0\ _₽_-;_-* &quot;-&quot;??\ _₽_-;_-@_-">
                  <c:v>-1</c:v>
                </c:pt>
                <c:pt idx="24" formatCode="_-* #\ ##0\ _₽_-;\-* #\ ##0\ _₽_-;_-* &quot;-&quot;??\ _₽_-;_-@_-">
                  <c:v>-1</c:v>
                </c:pt>
                <c:pt idx="25" formatCode="_-* #\ ##0\ _₽_-;\-* #\ ##0\ _₽_-;_-* &quot;-&quot;??\ _₽_-;_-@_-">
                  <c:v>10</c:v>
                </c:pt>
                <c:pt idx="26" formatCode="_-* #\ ##0\ _₽_-;\-* #\ ##0\ _₽_-;_-* &quot;-&quot;??\ _₽_-;_-@_-">
                  <c:v>4</c:v>
                </c:pt>
                <c:pt idx="27" formatCode="_-* #\ ##0\ _₽_-;\-* #\ ##0\ _₽_-;_-* &quot;-&quot;??\ _₽_-;_-@_-">
                  <c:v>-3</c:v>
                </c:pt>
                <c:pt idx="28" formatCode="_-* #\ ##0\ _₽_-;\-* #\ ##0\ _₽_-;_-* &quot;-&quot;??\ _₽_-;_-@_-">
                  <c:v>-7</c:v>
                </c:pt>
                <c:pt idx="29" formatCode="_-* #\ ##0\ _₽_-;\-* #\ ##0\ _₽_-;_-* &quot;-&quot;??\ _₽_-;_-@_-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5-4AFF-82C1-EC6B251C01DD}"/>
            </c:ext>
          </c:extLst>
        </c:ser>
        <c:ser>
          <c:idx val="1"/>
          <c:order val="1"/>
          <c:tx>
            <c:v>РФ</c:v>
          </c:tx>
          <c:spPr>
            <a:solidFill>
              <a:srgbClr val="FF0000"/>
            </a:solidFill>
            <a:ln w="9525" cap="flat" cmpd="sng" algn="ctr">
              <a:solidFill>
                <a:srgbClr val="FF0000"/>
              </a:solidFill>
              <a:round/>
            </a:ln>
            <a:effectLst/>
          </c:spPr>
          <c:invertIfNegative val="0"/>
          <c:cat>
            <c:numRef>
              <c:f>'Табл. граф.'!$C$9:$AF$9</c:f>
              <c:numCache>
                <c:formatCode>[$-419]d\ mmm;@</c:formatCode>
                <c:ptCount val="30"/>
                <c:pt idx="0">
                  <c:v>43920</c:v>
                </c:pt>
                <c:pt idx="1">
                  <c:v>43921</c:v>
                </c:pt>
                <c:pt idx="2">
                  <c:v>43922</c:v>
                </c:pt>
                <c:pt idx="3">
                  <c:v>43923</c:v>
                </c:pt>
                <c:pt idx="4">
                  <c:v>43924</c:v>
                </c:pt>
                <c:pt idx="5">
                  <c:v>43925</c:v>
                </c:pt>
                <c:pt idx="6">
                  <c:v>43926</c:v>
                </c:pt>
                <c:pt idx="7">
                  <c:v>43927</c:v>
                </c:pt>
                <c:pt idx="8">
                  <c:v>43928</c:v>
                </c:pt>
                <c:pt idx="9">
                  <c:v>43929</c:v>
                </c:pt>
                <c:pt idx="10">
                  <c:v>43930</c:v>
                </c:pt>
                <c:pt idx="11">
                  <c:v>43931</c:v>
                </c:pt>
                <c:pt idx="12">
                  <c:v>43932</c:v>
                </c:pt>
                <c:pt idx="13">
                  <c:v>43933</c:v>
                </c:pt>
                <c:pt idx="14">
                  <c:v>43934</c:v>
                </c:pt>
                <c:pt idx="15">
                  <c:v>43935</c:v>
                </c:pt>
                <c:pt idx="16">
                  <c:v>43936</c:v>
                </c:pt>
                <c:pt idx="17">
                  <c:v>43937</c:v>
                </c:pt>
                <c:pt idx="18">
                  <c:v>43938</c:v>
                </c:pt>
                <c:pt idx="19">
                  <c:v>43939</c:v>
                </c:pt>
                <c:pt idx="20">
                  <c:v>43940</c:v>
                </c:pt>
                <c:pt idx="21">
                  <c:v>43941</c:v>
                </c:pt>
                <c:pt idx="22">
                  <c:v>43942</c:v>
                </c:pt>
                <c:pt idx="23">
                  <c:v>43943</c:v>
                </c:pt>
                <c:pt idx="24">
                  <c:v>43944</c:v>
                </c:pt>
                <c:pt idx="25">
                  <c:v>43945</c:v>
                </c:pt>
                <c:pt idx="26">
                  <c:v>43946</c:v>
                </c:pt>
                <c:pt idx="27">
                  <c:v>43947</c:v>
                </c:pt>
                <c:pt idx="28">
                  <c:v>43948</c:v>
                </c:pt>
                <c:pt idx="29">
                  <c:v>43949</c:v>
                </c:pt>
              </c:numCache>
            </c:numRef>
          </c:cat>
          <c:val>
            <c:numRef>
              <c:f>'Табл. граф.'!$C$11:$AF$11</c:f>
              <c:numCache>
                <c:formatCode>General</c:formatCode>
                <c:ptCount val="30"/>
                <c:pt idx="0">
                  <c:v>0</c:v>
                </c:pt>
                <c:pt idx="1">
                  <c:v>9</c:v>
                </c:pt>
                <c:pt idx="2">
                  <c:v>-4</c:v>
                </c:pt>
                <c:pt idx="3">
                  <c:v>-2</c:v>
                </c:pt>
                <c:pt idx="4">
                  <c:v>-1</c:v>
                </c:pt>
                <c:pt idx="5">
                  <c:v>4</c:v>
                </c:pt>
                <c:pt idx="6">
                  <c:v>-5</c:v>
                </c:pt>
                <c:pt idx="7">
                  <c:v>2</c:v>
                </c:pt>
                <c:pt idx="8">
                  <c:v>5</c:v>
                </c:pt>
                <c:pt idx="9">
                  <c:v>-5</c:v>
                </c:pt>
                <c:pt idx="10">
                  <c:v>8</c:v>
                </c:pt>
                <c:pt idx="11">
                  <c:v>3</c:v>
                </c:pt>
                <c:pt idx="12">
                  <c:v>-4</c:v>
                </c:pt>
                <c:pt idx="13">
                  <c:v>13</c:v>
                </c:pt>
                <c:pt idx="14">
                  <c:v>-8</c:v>
                </c:pt>
                <c:pt idx="15">
                  <c:v>6</c:v>
                </c:pt>
                <c:pt idx="16" formatCode="_-* #\ ##0\ _₽_-;\-* #\ ##0\ _₽_-;_-* &quot;-&quot;??\ _₽_-;_-@_-">
                  <c:v>4</c:v>
                </c:pt>
                <c:pt idx="17" formatCode="_-* #\ ##0\ _₽_-;\-* #\ ##0\ _₽_-;_-* &quot;-&quot;??\ _₽_-;_-@_-">
                  <c:v>11</c:v>
                </c:pt>
                <c:pt idx="18" formatCode="_-* #\ ##0\ _₽_-;\-* #\ ##0\ _₽_-;_-* &quot;-&quot;??\ _₽_-;_-@_-">
                  <c:v>0</c:v>
                </c:pt>
                <c:pt idx="19" formatCode="_-* #\ ##0\ _₽_-;\-* #\ ##0\ _₽_-;_-* &quot;-&quot;??\ _₽_-;_-@_-">
                  <c:v>0</c:v>
                </c:pt>
                <c:pt idx="20" formatCode="_-* #\ ##0\ _₽_-;\-* #\ ##0\ _₽_-;_-* &quot;-&quot;??\ _₽_-;_-@_-">
                  <c:v>10</c:v>
                </c:pt>
                <c:pt idx="21" formatCode="_-* #\ ##0\ _₽_-;\-* #\ ##0\ _₽_-;_-* &quot;-&quot;??\ _₽_-;_-@_-">
                  <c:v>-1</c:v>
                </c:pt>
                <c:pt idx="22" formatCode="_-* #\ ##0\ _₽_-;\-* #\ ##0\ _₽_-;_-* &quot;-&quot;??\ _₽_-;_-@_-">
                  <c:v>5</c:v>
                </c:pt>
                <c:pt idx="23" formatCode="_-* #\ ##0\ _₽_-;\-* #\ ##0\ _₽_-;_-* &quot;-&quot;??\ _₽_-;_-@_-">
                  <c:v>3</c:v>
                </c:pt>
                <c:pt idx="24" formatCode="_-* #\ ##0\ _₽_-;\-* #\ ##0\ _₽_-;_-* &quot;-&quot;??\ _₽_-;_-@_-">
                  <c:v>-14</c:v>
                </c:pt>
                <c:pt idx="25" formatCode="_-* #\ ##0\ _₽_-;\-* #\ ##0\ _₽_-;_-* &quot;-&quot;??\ _₽_-;_-@_-">
                  <c:v>19</c:v>
                </c:pt>
                <c:pt idx="26" formatCode="_-* #\ ##0\ _₽_-;\-* #\ ##0\ _₽_-;_-* &quot;-&quot;??\ _₽_-;_-@_-">
                  <c:v>6</c:v>
                </c:pt>
                <c:pt idx="27" formatCode="_-* #\ ##0\ _₽_-;\-* #\ ##0\ _₽_-;_-* &quot;-&quot;??\ _₽_-;_-@_-">
                  <c:v>-1</c:v>
                </c:pt>
                <c:pt idx="28" formatCode="_-* #\ ##0\ _₽_-;\-* #\ ##0\ _₽_-;_-* &quot;-&quot;??\ _₽_-;_-@_-">
                  <c:v>-17</c:v>
                </c:pt>
                <c:pt idx="29" formatCode="_-* #\ ##0\ _₽_-;\-* #\ ##0\ _₽_-;_-* &quot;-&quot;??\ _₽_-;_-@_-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55-4AFF-82C1-EC6B251C0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696640"/>
        <c:axId val="79698176"/>
      </c:barChart>
      <c:dateAx>
        <c:axId val="79696640"/>
        <c:scaling>
          <c:orientation val="minMax"/>
        </c:scaling>
        <c:delete val="0"/>
        <c:axPos val="b"/>
        <c:numFmt formatCode="[$-419]d\ mmm;@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698176"/>
        <c:crosses val="autoZero"/>
        <c:auto val="1"/>
        <c:lblOffset val="100"/>
        <c:baseTimeUnit val="days"/>
      </c:dateAx>
      <c:valAx>
        <c:axId val="7969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69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200" b="1" baseline="0">
                <a:solidFill>
                  <a:sysClr val="windowText" lastClr="000000"/>
                </a:solidFill>
              </a:rPr>
              <a:t>Ежедневный прирост умерших (по отношению к предыдущему дню) от </a:t>
            </a:r>
            <a:r>
              <a:rPr lang="en-US" sz="1200" b="1" baseline="0">
                <a:solidFill>
                  <a:sysClr val="windowText" lastClr="000000"/>
                </a:solidFill>
              </a:rPr>
              <a:t>COVID-19</a:t>
            </a:r>
            <a:endParaRPr lang="ru-RU" sz="1200" b="1" baseline="0">
              <a:solidFill>
                <a:sysClr val="windowText" lastClr="000000"/>
              </a:solidFill>
            </a:endParaRPr>
          </a:p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200" b="1" baseline="0">
                <a:solidFill>
                  <a:sysClr val="windowText" lastClr="000000"/>
                </a:solidFill>
              </a:rPr>
              <a:t> в РФ, в т.ч. Москве, чел.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1488529257235875E-2"/>
          <c:y val="0.17298235241968399"/>
          <c:w val="0.94362091185978336"/>
          <c:h val="0.611690119715397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'Табл. граф.'!$B$10</c:f>
              <c:strCache>
                <c:ptCount val="1"/>
                <c:pt idx="0">
                  <c:v>Москва</c:v>
                </c:pt>
              </c:strCache>
            </c:strRef>
          </c:tx>
          <c:spPr>
            <a:solidFill>
              <a:srgbClr val="FF99FF"/>
            </a:solidFill>
            <a:ln w="9525" cap="flat" cmpd="sng" algn="ctr">
              <a:solidFill>
                <a:srgbClr val="FF99FF"/>
              </a:solidFill>
              <a:round/>
            </a:ln>
            <a:effectLst/>
          </c:spPr>
          <c:invertIfNegative val="0"/>
          <c:cat>
            <c:numRef>
              <c:f>'Табл. граф.'!$C$9:$GS$9</c:f>
              <c:numCache>
                <c:formatCode>[$-419]d\ mmm;@</c:formatCode>
                <c:ptCount val="199"/>
                <c:pt idx="0">
                  <c:v>43920</c:v>
                </c:pt>
                <c:pt idx="1">
                  <c:v>43921</c:v>
                </c:pt>
                <c:pt idx="2">
                  <c:v>43922</c:v>
                </c:pt>
                <c:pt idx="3">
                  <c:v>43923</c:v>
                </c:pt>
                <c:pt idx="4">
                  <c:v>43924</c:v>
                </c:pt>
                <c:pt idx="5">
                  <c:v>43925</c:v>
                </c:pt>
                <c:pt idx="6">
                  <c:v>43926</c:v>
                </c:pt>
                <c:pt idx="7">
                  <c:v>43927</c:v>
                </c:pt>
                <c:pt idx="8">
                  <c:v>43928</c:v>
                </c:pt>
                <c:pt idx="9">
                  <c:v>43929</c:v>
                </c:pt>
                <c:pt idx="10">
                  <c:v>43930</c:v>
                </c:pt>
                <c:pt idx="11">
                  <c:v>43931</c:v>
                </c:pt>
                <c:pt idx="12">
                  <c:v>43932</c:v>
                </c:pt>
                <c:pt idx="13">
                  <c:v>43933</c:v>
                </c:pt>
                <c:pt idx="14">
                  <c:v>43934</c:v>
                </c:pt>
                <c:pt idx="15">
                  <c:v>43935</c:v>
                </c:pt>
                <c:pt idx="16">
                  <c:v>43936</c:v>
                </c:pt>
                <c:pt idx="17">
                  <c:v>43937</c:v>
                </c:pt>
                <c:pt idx="18">
                  <c:v>43938</c:v>
                </c:pt>
                <c:pt idx="19">
                  <c:v>43939</c:v>
                </c:pt>
                <c:pt idx="20">
                  <c:v>43940</c:v>
                </c:pt>
                <c:pt idx="21">
                  <c:v>43941</c:v>
                </c:pt>
                <c:pt idx="22">
                  <c:v>43942</c:v>
                </c:pt>
                <c:pt idx="23">
                  <c:v>43943</c:v>
                </c:pt>
                <c:pt idx="24">
                  <c:v>43944</c:v>
                </c:pt>
                <c:pt idx="25">
                  <c:v>43945</c:v>
                </c:pt>
                <c:pt idx="26">
                  <c:v>43946</c:v>
                </c:pt>
                <c:pt idx="27">
                  <c:v>43947</c:v>
                </c:pt>
                <c:pt idx="28">
                  <c:v>43948</c:v>
                </c:pt>
                <c:pt idx="29">
                  <c:v>43949</c:v>
                </c:pt>
                <c:pt idx="30">
                  <c:v>43950</c:v>
                </c:pt>
                <c:pt idx="31">
                  <c:v>43951</c:v>
                </c:pt>
                <c:pt idx="32">
                  <c:v>43952</c:v>
                </c:pt>
                <c:pt idx="33">
                  <c:v>43953</c:v>
                </c:pt>
                <c:pt idx="34">
                  <c:v>43954</c:v>
                </c:pt>
                <c:pt idx="35">
                  <c:v>43955</c:v>
                </c:pt>
                <c:pt idx="36">
                  <c:v>43956</c:v>
                </c:pt>
                <c:pt idx="37">
                  <c:v>43957</c:v>
                </c:pt>
                <c:pt idx="38">
                  <c:v>43958</c:v>
                </c:pt>
                <c:pt idx="39">
                  <c:v>43959</c:v>
                </c:pt>
                <c:pt idx="40">
                  <c:v>43960</c:v>
                </c:pt>
                <c:pt idx="41">
                  <c:v>43961</c:v>
                </c:pt>
                <c:pt idx="42">
                  <c:v>43962</c:v>
                </c:pt>
                <c:pt idx="43">
                  <c:v>43963</c:v>
                </c:pt>
                <c:pt idx="44">
                  <c:v>43964</c:v>
                </c:pt>
                <c:pt idx="45">
                  <c:v>43965</c:v>
                </c:pt>
                <c:pt idx="46">
                  <c:v>43966</c:v>
                </c:pt>
                <c:pt idx="47">
                  <c:v>43967</c:v>
                </c:pt>
                <c:pt idx="48">
                  <c:v>43968</c:v>
                </c:pt>
                <c:pt idx="49">
                  <c:v>43969</c:v>
                </c:pt>
                <c:pt idx="50">
                  <c:v>43970</c:v>
                </c:pt>
                <c:pt idx="51">
                  <c:v>43971</c:v>
                </c:pt>
                <c:pt idx="52">
                  <c:v>43972</c:v>
                </c:pt>
                <c:pt idx="53">
                  <c:v>43973</c:v>
                </c:pt>
                <c:pt idx="54">
                  <c:v>43974</c:v>
                </c:pt>
                <c:pt idx="55">
                  <c:v>43975</c:v>
                </c:pt>
                <c:pt idx="56">
                  <c:v>43976</c:v>
                </c:pt>
                <c:pt idx="57">
                  <c:v>43977</c:v>
                </c:pt>
                <c:pt idx="58">
                  <c:v>43978</c:v>
                </c:pt>
                <c:pt idx="59">
                  <c:v>43979</c:v>
                </c:pt>
                <c:pt idx="60">
                  <c:v>43980</c:v>
                </c:pt>
                <c:pt idx="61">
                  <c:v>43981</c:v>
                </c:pt>
                <c:pt idx="62">
                  <c:v>43982</c:v>
                </c:pt>
                <c:pt idx="63">
                  <c:v>43983</c:v>
                </c:pt>
                <c:pt idx="64">
                  <c:v>43984</c:v>
                </c:pt>
                <c:pt idx="65">
                  <c:v>43985</c:v>
                </c:pt>
                <c:pt idx="66">
                  <c:v>43986</c:v>
                </c:pt>
                <c:pt idx="67">
                  <c:v>43987</c:v>
                </c:pt>
                <c:pt idx="68">
                  <c:v>43988</c:v>
                </c:pt>
                <c:pt idx="69">
                  <c:v>43989</c:v>
                </c:pt>
                <c:pt idx="70">
                  <c:v>43990</c:v>
                </c:pt>
                <c:pt idx="71">
                  <c:v>43991</c:v>
                </c:pt>
                <c:pt idx="72">
                  <c:v>43992</c:v>
                </c:pt>
                <c:pt idx="73">
                  <c:v>43993</c:v>
                </c:pt>
                <c:pt idx="74">
                  <c:v>43994</c:v>
                </c:pt>
                <c:pt idx="75">
                  <c:v>43995</c:v>
                </c:pt>
                <c:pt idx="76">
                  <c:v>43996</c:v>
                </c:pt>
                <c:pt idx="77">
                  <c:v>43997</c:v>
                </c:pt>
                <c:pt idx="78">
                  <c:v>43998</c:v>
                </c:pt>
                <c:pt idx="79">
                  <c:v>43999</c:v>
                </c:pt>
                <c:pt idx="80">
                  <c:v>44000</c:v>
                </c:pt>
                <c:pt idx="81">
                  <c:v>44001</c:v>
                </c:pt>
                <c:pt idx="82">
                  <c:v>44002</c:v>
                </c:pt>
                <c:pt idx="83">
                  <c:v>44003</c:v>
                </c:pt>
                <c:pt idx="84">
                  <c:v>44004</c:v>
                </c:pt>
                <c:pt idx="85">
                  <c:v>44005</c:v>
                </c:pt>
                <c:pt idx="86">
                  <c:v>44006</c:v>
                </c:pt>
                <c:pt idx="87">
                  <c:v>44007</c:v>
                </c:pt>
                <c:pt idx="88">
                  <c:v>44008</c:v>
                </c:pt>
                <c:pt idx="89">
                  <c:v>44009</c:v>
                </c:pt>
                <c:pt idx="90">
                  <c:v>44010</c:v>
                </c:pt>
                <c:pt idx="91">
                  <c:v>44011</c:v>
                </c:pt>
                <c:pt idx="92">
                  <c:v>44012</c:v>
                </c:pt>
                <c:pt idx="93">
                  <c:v>44013</c:v>
                </c:pt>
                <c:pt idx="94">
                  <c:v>44014</c:v>
                </c:pt>
                <c:pt idx="95">
                  <c:v>44015</c:v>
                </c:pt>
                <c:pt idx="96">
                  <c:v>44016</c:v>
                </c:pt>
                <c:pt idx="97">
                  <c:v>44017</c:v>
                </c:pt>
                <c:pt idx="98">
                  <c:v>44018</c:v>
                </c:pt>
                <c:pt idx="99">
                  <c:v>44019</c:v>
                </c:pt>
                <c:pt idx="100">
                  <c:v>44020</c:v>
                </c:pt>
                <c:pt idx="101">
                  <c:v>44021</c:v>
                </c:pt>
                <c:pt idx="102">
                  <c:v>44022</c:v>
                </c:pt>
                <c:pt idx="103">
                  <c:v>44023</c:v>
                </c:pt>
                <c:pt idx="104">
                  <c:v>44024</c:v>
                </c:pt>
                <c:pt idx="105">
                  <c:v>44025</c:v>
                </c:pt>
                <c:pt idx="106">
                  <c:v>44026</c:v>
                </c:pt>
                <c:pt idx="107">
                  <c:v>44027</c:v>
                </c:pt>
                <c:pt idx="108">
                  <c:v>44028</c:v>
                </c:pt>
                <c:pt idx="109">
                  <c:v>44029</c:v>
                </c:pt>
                <c:pt idx="110">
                  <c:v>44030</c:v>
                </c:pt>
                <c:pt idx="111">
                  <c:v>44031</c:v>
                </c:pt>
                <c:pt idx="112">
                  <c:v>44032</c:v>
                </c:pt>
                <c:pt idx="113">
                  <c:v>44033</c:v>
                </c:pt>
                <c:pt idx="114">
                  <c:v>44034</c:v>
                </c:pt>
                <c:pt idx="115">
                  <c:v>44035</c:v>
                </c:pt>
                <c:pt idx="116">
                  <c:v>44036</c:v>
                </c:pt>
                <c:pt idx="117">
                  <c:v>44037</c:v>
                </c:pt>
                <c:pt idx="118">
                  <c:v>44038</c:v>
                </c:pt>
                <c:pt idx="119">
                  <c:v>44039</c:v>
                </c:pt>
                <c:pt idx="120">
                  <c:v>44040</c:v>
                </c:pt>
                <c:pt idx="121">
                  <c:v>44041</c:v>
                </c:pt>
                <c:pt idx="122">
                  <c:v>44042</c:v>
                </c:pt>
                <c:pt idx="123">
                  <c:v>44043</c:v>
                </c:pt>
                <c:pt idx="124">
                  <c:v>44044</c:v>
                </c:pt>
                <c:pt idx="125">
                  <c:v>44045</c:v>
                </c:pt>
                <c:pt idx="126">
                  <c:v>44046</c:v>
                </c:pt>
                <c:pt idx="127">
                  <c:v>44047</c:v>
                </c:pt>
                <c:pt idx="128">
                  <c:v>44048</c:v>
                </c:pt>
                <c:pt idx="129">
                  <c:v>44049</c:v>
                </c:pt>
                <c:pt idx="130">
                  <c:v>44050</c:v>
                </c:pt>
                <c:pt idx="131">
                  <c:v>44051</c:v>
                </c:pt>
                <c:pt idx="132">
                  <c:v>44052</c:v>
                </c:pt>
                <c:pt idx="133">
                  <c:v>44053</c:v>
                </c:pt>
                <c:pt idx="134">
                  <c:v>44054</c:v>
                </c:pt>
                <c:pt idx="135">
                  <c:v>44055</c:v>
                </c:pt>
                <c:pt idx="136">
                  <c:v>44056</c:v>
                </c:pt>
                <c:pt idx="137">
                  <c:v>44057</c:v>
                </c:pt>
                <c:pt idx="138">
                  <c:v>44058</c:v>
                </c:pt>
                <c:pt idx="139">
                  <c:v>44059</c:v>
                </c:pt>
                <c:pt idx="140">
                  <c:v>44060</c:v>
                </c:pt>
                <c:pt idx="141">
                  <c:v>44061</c:v>
                </c:pt>
                <c:pt idx="142">
                  <c:v>44062</c:v>
                </c:pt>
                <c:pt idx="143">
                  <c:v>44063</c:v>
                </c:pt>
                <c:pt idx="144">
                  <c:v>44064</c:v>
                </c:pt>
                <c:pt idx="145">
                  <c:v>44065</c:v>
                </c:pt>
                <c:pt idx="146">
                  <c:v>44066</c:v>
                </c:pt>
                <c:pt idx="147">
                  <c:v>44067</c:v>
                </c:pt>
                <c:pt idx="148">
                  <c:v>44068</c:v>
                </c:pt>
                <c:pt idx="149">
                  <c:v>44069</c:v>
                </c:pt>
                <c:pt idx="150">
                  <c:v>44070</c:v>
                </c:pt>
                <c:pt idx="151">
                  <c:v>44071</c:v>
                </c:pt>
                <c:pt idx="152">
                  <c:v>44072</c:v>
                </c:pt>
                <c:pt idx="153">
                  <c:v>44073</c:v>
                </c:pt>
                <c:pt idx="154">
                  <c:v>44074</c:v>
                </c:pt>
                <c:pt idx="155">
                  <c:v>44075</c:v>
                </c:pt>
                <c:pt idx="156">
                  <c:v>44076</c:v>
                </c:pt>
                <c:pt idx="157">
                  <c:v>44077</c:v>
                </c:pt>
                <c:pt idx="158">
                  <c:v>44078</c:v>
                </c:pt>
                <c:pt idx="159">
                  <c:v>44079</c:v>
                </c:pt>
                <c:pt idx="160">
                  <c:v>44080</c:v>
                </c:pt>
                <c:pt idx="161">
                  <c:v>44081</c:v>
                </c:pt>
                <c:pt idx="162">
                  <c:v>44082</c:v>
                </c:pt>
                <c:pt idx="163">
                  <c:v>44083</c:v>
                </c:pt>
                <c:pt idx="164">
                  <c:v>44084</c:v>
                </c:pt>
                <c:pt idx="165">
                  <c:v>44085</c:v>
                </c:pt>
                <c:pt idx="166">
                  <c:v>44086</c:v>
                </c:pt>
                <c:pt idx="167">
                  <c:v>44087</c:v>
                </c:pt>
                <c:pt idx="168">
                  <c:v>44088</c:v>
                </c:pt>
                <c:pt idx="169">
                  <c:v>44089</c:v>
                </c:pt>
                <c:pt idx="170">
                  <c:v>44090</c:v>
                </c:pt>
                <c:pt idx="171">
                  <c:v>44091</c:v>
                </c:pt>
                <c:pt idx="172">
                  <c:v>44092</c:v>
                </c:pt>
                <c:pt idx="173">
                  <c:v>44093</c:v>
                </c:pt>
                <c:pt idx="174">
                  <c:v>44094</c:v>
                </c:pt>
                <c:pt idx="175">
                  <c:v>44095</c:v>
                </c:pt>
                <c:pt idx="176">
                  <c:v>44096</c:v>
                </c:pt>
                <c:pt idx="177">
                  <c:v>44097</c:v>
                </c:pt>
                <c:pt idx="178">
                  <c:v>44098</c:v>
                </c:pt>
                <c:pt idx="179">
                  <c:v>44099</c:v>
                </c:pt>
                <c:pt idx="180">
                  <c:v>44100</c:v>
                </c:pt>
                <c:pt idx="181">
                  <c:v>44101</c:v>
                </c:pt>
                <c:pt idx="182">
                  <c:v>44102</c:v>
                </c:pt>
                <c:pt idx="183">
                  <c:v>44103</c:v>
                </c:pt>
                <c:pt idx="184">
                  <c:v>44104</c:v>
                </c:pt>
                <c:pt idx="185">
                  <c:v>44105</c:v>
                </c:pt>
                <c:pt idx="186">
                  <c:v>44106</c:v>
                </c:pt>
                <c:pt idx="187">
                  <c:v>44107</c:v>
                </c:pt>
                <c:pt idx="188">
                  <c:v>44108</c:v>
                </c:pt>
                <c:pt idx="189">
                  <c:v>44109</c:v>
                </c:pt>
                <c:pt idx="190">
                  <c:v>44110</c:v>
                </c:pt>
                <c:pt idx="191">
                  <c:v>44111</c:v>
                </c:pt>
                <c:pt idx="192">
                  <c:v>44112</c:v>
                </c:pt>
                <c:pt idx="193">
                  <c:v>44113</c:v>
                </c:pt>
                <c:pt idx="194">
                  <c:v>44114</c:v>
                </c:pt>
                <c:pt idx="195">
                  <c:v>44115</c:v>
                </c:pt>
                <c:pt idx="196">
                  <c:v>44116</c:v>
                </c:pt>
                <c:pt idx="197">
                  <c:v>44117</c:v>
                </c:pt>
                <c:pt idx="198">
                  <c:v>44118</c:v>
                </c:pt>
              </c:numCache>
            </c:numRef>
          </c:cat>
          <c:val>
            <c:numRef>
              <c:f>'Табл. граф.'!$C$10:$GS$10</c:f>
              <c:numCache>
                <c:formatCode>General</c:formatCode>
                <c:ptCount val="199"/>
                <c:pt idx="0">
                  <c:v>-2</c:v>
                </c:pt>
                <c:pt idx="1">
                  <c:v>5</c:v>
                </c:pt>
                <c:pt idx="2">
                  <c:v>0</c:v>
                </c:pt>
                <c:pt idx="3">
                  <c:v>-2</c:v>
                </c:pt>
                <c:pt idx="4">
                  <c:v>-2</c:v>
                </c:pt>
                <c:pt idx="5">
                  <c:v>6</c:v>
                </c:pt>
                <c:pt idx="6">
                  <c:v>-5</c:v>
                </c:pt>
                <c:pt idx="7">
                  <c:v>-2</c:v>
                </c:pt>
                <c:pt idx="8">
                  <c:v>2</c:v>
                </c:pt>
                <c:pt idx="9">
                  <c:v>-2</c:v>
                </c:pt>
                <c:pt idx="10">
                  <c:v>7</c:v>
                </c:pt>
                <c:pt idx="11">
                  <c:v>5</c:v>
                </c:pt>
                <c:pt idx="12">
                  <c:v>-4</c:v>
                </c:pt>
                <c:pt idx="13">
                  <c:v>6</c:v>
                </c:pt>
                <c:pt idx="14">
                  <c:v>-4</c:v>
                </c:pt>
                <c:pt idx="15">
                  <c:v>3</c:v>
                </c:pt>
                <c:pt idx="16" formatCode="_-* #\ ##0\ _₽_-;\-* #\ ##0\ _₽_-;_-* &quot;-&quot;??\ _₽_-;_-@_-">
                  <c:v>-2</c:v>
                </c:pt>
                <c:pt idx="17" formatCode="_-* #\ ##0\ _₽_-;\-* #\ ##0\ _₽_-;_-* &quot;-&quot;??\ _₽_-;_-@_-">
                  <c:v>-4</c:v>
                </c:pt>
                <c:pt idx="18" formatCode="_-* #\ ##0\ _₽_-;\-* #\ ##0\ _₽_-;_-* &quot;-&quot;??\ _₽_-;_-@_-">
                  <c:v>7</c:v>
                </c:pt>
                <c:pt idx="19" formatCode="_-* #\ ##0\ _₽_-;\-* #\ ##0\ _₽_-;_-* &quot;-&quot;??\ _₽_-;_-@_-">
                  <c:v>7</c:v>
                </c:pt>
                <c:pt idx="20" formatCode="_-* #\ ##0\ _₽_-;\-* #\ ##0\ _₽_-;_-* &quot;-&quot;??\ _₽_-;_-@_-">
                  <c:v>7</c:v>
                </c:pt>
                <c:pt idx="21" formatCode="_-* #\ ##0\ _₽_-;\-* #\ ##0\ _₽_-;_-* &quot;-&quot;??\ _₽_-;_-@_-">
                  <c:v>0</c:v>
                </c:pt>
                <c:pt idx="22" formatCode="_-* #\ ##0\ _₽_-;\-* #\ ##0\ _₽_-;_-* &quot;-&quot;??\ _₽_-;_-@_-">
                  <c:v>1</c:v>
                </c:pt>
                <c:pt idx="23" formatCode="_-* #\ ##0\ _₽_-;\-* #\ ##0\ _₽_-;_-* &quot;-&quot;??\ _₽_-;_-@_-">
                  <c:v>-1</c:v>
                </c:pt>
                <c:pt idx="24" formatCode="_-* #\ ##0\ _₽_-;\-* #\ ##0\ _₽_-;_-* &quot;-&quot;??\ _₽_-;_-@_-">
                  <c:v>-1</c:v>
                </c:pt>
                <c:pt idx="25" formatCode="_-* #\ ##0\ _₽_-;\-* #\ ##0\ _₽_-;_-* &quot;-&quot;??\ _₽_-;_-@_-">
                  <c:v>10</c:v>
                </c:pt>
                <c:pt idx="26" formatCode="_-* #\ ##0\ _₽_-;\-* #\ ##0\ _₽_-;_-* &quot;-&quot;??\ _₽_-;_-@_-">
                  <c:v>4</c:v>
                </c:pt>
                <c:pt idx="27" formatCode="_-* #\ ##0\ _₽_-;\-* #\ ##0\ _₽_-;_-* &quot;-&quot;??\ _₽_-;_-@_-">
                  <c:v>-3</c:v>
                </c:pt>
                <c:pt idx="28" formatCode="_-* #\ ##0\ _₽_-;\-* #\ ##0\ _₽_-;_-* &quot;-&quot;??\ _₽_-;_-@_-">
                  <c:v>-7</c:v>
                </c:pt>
                <c:pt idx="29" formatCode="_-* #\ ##0\ _₽_-;\-* #\ ##0\ _₽_-;_-* &quot;-&quot;??\ _₽_-;_-@_-">
                  <c:v>13</c:v>
                </c:pt>
                <c:pt idx="30" formatCode="_-* #\ ##0\ _₽_-;\-* #\ ##0\ _₽_-;_-* &quot;-&quot;??\ _₽_-;_-@_-">
                  <c:v>23</c:v>
                </c:pt>
                <c:pt idx="31" formatCode="_-* #\ ##0\ _₽_-;\-* #\ ##0\ _₽_-;_-* &quot;-&quot;??\ _₽_-;_-@_-">
                  <c:v>-2</c:v>
                </c:pt>
                <c:pt idx="32">
                  <c:v>-18</c:v>
                </c:pt>
                <c:pt idx="33">
                  <c:v>-10</c:v>
                </c:pt>
                <c:pt idx="34">
                  <c:v>-3</c:v>
                </c:pt>
                <c:pt idx="35">
                  <c:v>1</c:v>
                </c:pt>
                <c:pt idx="36">
                  <c:v>17</c:v>
                </c:pt>
                <c:pt idx="37">
                  <c:v>-2</c:v>
                </c:pt>
                <c:pt idx="38">
                  <c:v>-11</c:v>
                </c:pt>
                <c:pt idx="39">
                  <c:v>12</c:v>
                </c:pt>
                <c:pt idx="40">
                  <c:v>3</c:v>
                </c:pt>
                <c:pt idx="41">
                  <c:v>4</c:v>
                </c:pt>
                <c:pt idx="42">
                  <c:v>-2</c:v>
                </c:pt>
                <c:pt idx="43">
                  <c:v>-1</c:v>
                </c:pt>
                <c:pt idx="44">
                  <c:v>-2</c:v>
                </c:pt>
                <c:pt idx="45">
                  <c:v>5</c:v>
                </c:pt>
                <c:pt idx="46">
                  <c:v>10</c:v>
                </c:pt>
                <c:pt idx="47">
                  <c:v>6</c:v>
                </c:pt>
                <c:pt idx="48">
                  <c:v>-3</c:v>
                </c:pt>
                <c:pt idx="49">
                  <c:v>6</c:v>
                </c:pt>
                <c:pt idx="50">
                  <c:v>-6</c:v>
                </c:pt>
                <c:pt idx="51">
                  <c:v>4</c:v>
                </c:pt>
                <c:pt idx="52">
                  <c:v>-7</c:v>
                </c:pt>
                <c:pt idx="53">
                  <c:v>5</c:v>
                </c:pt>
                <c:pt idx="54">
                  <c:v>-6</c:v>
                </c:pt>
                <c:pt idx="55">
                  <c:v>-8</c:v>
                </c:pt>
                <c:pt idx="56">
                  <c:v>-18</c:v>
                </c:pt>
                <c:pt idx="57">
                  <c:v>35</c:v>
                </c:pt>
                <c:pt idx="58">
                  <c:v>-3</c:v>
                </c:pt>
                <c:pt idx="59">
                  <c:v>-2</c:v>
                </c:pt>
                <c:pt idx="60">
                  <c:v>5</c:v>
                </c:pt>
                <c:pt idx="61">
                  <c:v>2</c:v>
                </c:pt>
                <c:pt idx="62">
                  <c:v>-9</c:v>
                </c:pt>
                <c:pt idx="63">
                  <c:v>22</c:v>
                </c:pt>
                <c:pt idx="64" formatCode="#\ ##0_ ;\-#\ ##0\ ">
                  <c:v>-5</c:v>
                </c:pt>
                <c:pt idx="65" formatCode="#\ ##0_ ;\-#\ ##0\ ">
                  <c:v>-1</c:v>
                </c:pt>
                <c:pt idx="66" formatCode="#\ ##0_ ;\-#\ ##0\ ">
                  <c:v>3</c:v>
                </c:pt>
                <c:pt idx="67" formatCode="#\ ##0_ ;\-#\ ##0\ ">
                  <c:v>-7</c:v>
                </c:pt>
                <c:pt idx="68" formatCode="#\ ##0_ ;\-#\ ##0\ ">
                  <c:v>1</c:v>
                </c:pt>
                <c:pt idx="69" formatCode="#\ ##0_ ;\-#\ ##0\ ">
                  <c:v>-3</c:v>
                </c:pt>
                <c:pt idx="70" formatCode="#\ ##0_ ;\-#\ ##0\ ">
                  <c:v>-4</c:v>
                </c:pt>
                <c:pt idx="71" formatCode="#\ ##0_ ;\-#\ ##0\ ">
                  <c:v>3</c:v>
                </c:pt>
                <c:pt idx="72" formatCode="#\ ##0_ ;\-#\ ##0\ ">
                  <c:v>2</c:v>
                </c:pt>
                <c:pt idx="73" formatCode="#\ ##0_ ;\-#\ ##0\ ">
                  <c:v>2</c:v>
                </c:pt>
                <c:pt idx="74" formatCode="#\ ##0_ ;\-#\ ##0\ ">
                  <c:v>-9</c:v>
                </c:pt>
                <c:pt idx="75" formatCode="#\ ##0_ ;\-#\ ##0\ ">
                  <c:v>-5</c:v>
                </c:pt>
                <c:pt idx="76" formatCode="#\ ##0_ ;\-#\ ##0\ ">
                  <c:v>6</c:v>
                </c:pt>
                <c:pt idx="77" formatCode="#\ ##0_ ;\-#\ ##0\ ">
                  <c:v>3</c:v>
                </c:pt>
                <c:pt idx="78" formatCode="#\ ##0_ ;\-#\ ##0\ ">
                  <c:v>-1</c:v>
                </c:pt>
                <c:pt idx="79" formatCode="#\ ##0_ ;\-#\ ##0\ ">
                  <c:v>-4</c:v>
                </c:pt>
                <c:pt idx="80" formatCode="#\ ##0_ ;\-#\ ##0\ ">
                  <c:v>1</c:v>
                </c:pt>
                <c:pt idx="81" formatCode="#\ ##0_ ;\-#\ ##0\ ">
                  <c:v>-1</c:v>
                </c:pt>
                <c:pt idx="82" formatCode="#\ ##0_ ;\-#\ ##0\ ">
                  <c:v>-14</c:v>
                </c:pt>
                <c:pt idx="83" formatCode="#\ ##0_ ;\-#\ ##0\ ">
                  <c:v>-2</c:v>
                </c:pt>
                <c:pt idx="84" formatCode="#\ ##0_ ;\-#\ ##0\ ">
                  <c:v>-12</c:v>
                </c:pt>
                <c:pt idx="85" formatCode="#\ ##0_ ;\-#\ ##0\ ">
                  <c:v>6</c:v>
                </c:pt>
                <c:pt idx="86" formatCode="#\ ##0_ ;\-#\ ##0\ ">
                  <c:v>-12</c:v>
                </c:pt>
                <c:pt idx="87" formatCode="#\ ##0_ ;\-#\ ##0\ ">
                  <c:v>-2</c:v>
                </c:pt>
                <c:pt idx="88" formatCode="#\ ##0_ ;\-#\ ##0\ ">
                  <c:v>13</c:v>
                </c:pt>
                <c:pt idx="89" formatCode="#\ ##0_ ;\-#\ ##0\ ">
                  <c:v>-5</c:v>
                </c:pt>
                <c:pt idx="90" formatCode="#\ ##0_ ;\-#\ ##0\ ">
                  <c:v>4</c:v>
                </c:pt>
                <c:pt idx="91" formatCode="#\ ##0_ ;\-#\ ##0\ ">
                  <c:v>-1</c:v>
                </c:pt>
                <c:pt idx="92" formatCode="#\ ##0_ ;\-#\ ##0\ ">
                  <c:v>12</c:v>
                </c:pt>
                <c:pt idx="93" formatCode="#\ ##0_ ;\-#\ ##0\ ">
                  <c:v>0</c:v>
                </c:pt>
                <c:pt idx="94" formatCode="#\ ##0_ ;\-#\ ##0\ ">
                  <c:v>4</c:v>
                </c:pt>
                <c:pt idx="95" formatCode="#\ ##0_ ;\-#\ ##0\ ">
                  <c:v>-5</c:v>
                </c:pt>
                <c:pt idx="96" formatCode="#\ ##0_ ;\-#\ ##0\ ">
                  <c:v>-9</c:v>
                </c:pt>
                <c:pt idx="97" formatCode="#\ ##0_ ;\-#\ ##0\ ">
                  <c:v>-1</c:v>
                </c:pt>
                <c:pt idx="98" formatCode="#\ ##0_ ;\-#\ ##0\ ">
                  <c:v>-2</c:v>
                </c:pt>
                <c:pt idx="99" formatCode="#\ ##0_ ;\-#\ ##0\ ">
                  <c:v>2</c:v>
                </c:pt>
                <c:pt idx="100" formatCode="#\ ##0_ ;\-#\ ##0\ ">
                  <c:v>4</c:v>
                </c:pt>
                <c:pt idx="101" formatCode="#\ ##0_ ;\-#\ ##0\ ">
                  <c:v>4</c:v>
                </c:pt>
                <c:pt idx="102" formatCode="#\ ##0_ ;\-#\ ##0\ ">
                  <c:v>-4</c:v>
                </c:pt>
                <c:pt idx="103" formatCode="#\ ##0_ ;\-#\ ##0\ ">
                  <c:v>1</c:v>
                </c:pt>
                <c:pt idx="104" formatCode="#\ ##0_ ;\-#\ ##0\ ">
                  <c:v>-2</c:v>
                </c:pt>
                <c:pt idx="105" formatCode="#\ ##0_ ;\-#\ ##0\ ">
                  <c:v>-2</c:v>
                </c:pt>
                <c:pt idx="106" formatCode="#\ ##0_ ;\-#\ ##0\ ">
                  <c:v>12</c:v>
                </c:pt>
                <c:pt idx="107" formatCode="#\ ##0_ ;\-#\ ##0\ ">
                  <c:v>-8</c:v>
                </c:pt>
                <c:pt idx="108" formatCode="#\ ##0_ ;\-#\ ##0\ ">
                  <c:v>-5</c:v>
                </c:pt>
                <c:pt idx="109" formatCode="#\ ##0_ ;\-#\ ##0\ ">
                  <c:v>-11</c:v>
                </c:pt>
                <c:pt idx="110" formatCode="#\ ##0_ ;\-#\ ##0\ ">
                  <c:v>1</c:v>
                </c:pt>
                <c:pt idx="111" formatCode="#\ ##0_ ;\-#\ ##0\ ">
                  <c:v>0</c:v>
                </c:pt>
                <c:pt idx="112" formatCode="#\ ##0_ ;\-#\ ##0\ ">
                  <c:v>1</c:v>
                </c:pt>
                <c:pt idx="113" formatCode="#\ ##0_ ;\-#\ ##0\ ">
                  <c:v>4</c:v>
                </c:pt>
                <c:pt idx="114" formatCode="#\ ##0_ ;\-#\ ##0\ ">
                  <c:v>2</c:v>
                </c:pt>
                <c:pt idx="115" formatCode="#\ ##0_ ;\-#\ ##0\ ">
                  <c:v>-5</c:v>
                </c:pt>
                <c:pt idx="116" formatCode="#\ ##0_ ;\-#\ ##0\ ">
                  <c:v>-3</c:v>
                </c:pt>
                <c:pt idx="117" formatCode="#\ ##0_ ;\-#\ ##0\ ">
                  <c:v>3</c:v>
                </c:pt>
                <c:pt idx="118" formatCode="#\ ##0_ ;\-#\ ##0\ ">
                  <c:v>-5</c:v>
                </c:pt>
                <c:pt idx="119" formatCode="#\ ##0_ ;\-#\ ##0\ ">
                  <c:v>4</c:v>
                </c:pt>
                <c:pt idx="120" formatCode="#\ ##0_ ;\-#\ ##0\ ">
                  <c:v>-3</c:v>
                </c:pt>
                <c:pt idx="121" formatCode="#\ ##0_ ;\-#\ ##0\ ">
                  <c:v>3</c:v>
                </c:pt>
                <c:pt idx="122" formatCode="#\ ##0_ ;\-#\ ##0\ ">
                  <c:v>-1</c:v>
                </c:pt>
                <c:pt idx="123" formatCode="#\ ##0_ ;\-#\ ##0\ ">
                  <c:v>2</c:v>
                </c:pt>
                <c:pt idx="124">
                  <c:v>-1</c:v>
                </c:pt>
                <c:pt idx="125">
                  <c:v>-1</c:v>
                </c:pt>
                <c:pt idx="126">
                  <c:v>1</c:v>
                </c:pt>
                <c:pt idx="127">
                  <c:v>-1</c:v>
                </c:pt>
                <c:pt idx="128">
                  <c:v>-1</c:v>
                </c:pt>
                <c:pt idx="129">
                  <c:v>2</c:v>
                </c:pt>
                <c:pt idx="130">
                  <c:v>-1</c:v>
                </c:pt>
                <c:pt idx="131">
                  <c:v>2</c:v>
                </c:pt>
                <c:pt idx="132">
                  <c:v>-2</c:v>
                </c:pt>
                <c:pt idx="133">
                  <c:v>1</c:v>
                </c:pt>
                <c:pt idx="134">
                  <c:v>1</c:v>
                </c:pt>
                <c:pt idx="135">
                  <c:v>-2</c:v>
                </c:pt>
                <c:pt idx="136">
                  <c:v>-1</c:v>
                </c:pt>
                <c:pt idx="137">
                  <c:v>0</c:v>
                </c:pt>
                <c:pt idx="138">
                  <c:v>1</c:v>
                </c:pt>
                <c:pt idx="139">
                  <c:v>-1</c:v>
                </c:pt>
                <c:pt idx="140">
                  <c:v>-1</c:v>
                </c:pt>
                <c:pt idx="141">
                  <c:v>1</c:v>
                </c:pt>
                <c:pt idx="142">
                  <c:v>-1</c:v>
                </c:pt>
                <c:pt idx="143">
                  <c:v>1</c:v>
                </c:pt>
                <c:pt idx="144">
                  <c:v>1</c:v>
                </c:pt>
                <c:pt idx="145">
                  <c:v>-2</c:v>
                </c:pt>
                <c:pt idx="146">
                  <c:v>1</c:v>
                </c:pt>
                <c:pt idx="147">
                  <c:v>-1</c:v>
                </c:pt>
                <c:pt idx="148">
                  <c:v>2</c:v>
                </c:pt>
                <c:pt idx="149">
                  <c:v>-1</c:v>
                </c:pt>
                <c:pt idx="150">
                  <c:v>1</c:v>
                </c:pt>
                <c:pt idx="151">
                  <c:v>-2</c:v>
                </c:pt>
                <c:pt idx="152">
                  <c:v>2</c:v>
                </c:pt>
                <c:pt idx="153">
                  <c:v>-1</c:v>
                </c:pt>
                <c:pt idx="154">
                  <c:v>1</c:v>
                </c:pt>
                <c:pt idx="155">
                  <c:v>-1</c:v>
                </c:pt>
                <c:pt idx="156">
                  <c:v>1</c:v>
                </c:pt>
                <c:pt idx="157">
                  <c:v>1</c:v>
                </c:pt>
                <c:pt idx="158">
                  <c:v>-3</c:v>
                </c:pt>
                <c:pt idx="159">
                  <c:v>1</c:v>
                </c:pt>
                <c:pt idx="160">
                  <c:v>2</c:v>
                </c:pt>
                <c:pt idx="161">
                  <c:v>1</c:v>
                </c:pt>
                <c:pt idx="162">
                  <c:v>2</c:v>
                </c:pt>
                <c:pt idx="163">
                  <c:v>-4</c:v>
                </c:pt>
                <c:pt idx="164">
                  <c:v>2</c:v>
                </c:pt>
                <c:pt idx="165">
                  <c:v>-5</c:v>
                </c:pt>
                <c:pt idx="166">
                  <c:v>3</c:v>
                </c:pt>
                <c:pt idx="167">
                  <c:v>2</c:v>
                </c:pt>
                <c:pt idx="168">
                  <c:v>-3</c:v>
                </c:pt>
                <c:pt idx="169">
                  <c:v>2</c:v>
                </c:pt>
                <c:pt idx="170">
                  <c:v>-3</c:v>
                </c:pt>
                <c:pt idx="171">
                  <c:v>-1</c:v>
                </c:pt>
                <c:pt idx="172">
                  <c:v>-1</c:v>
                </c:pt>
                <c:pt idx="173">
                  <c:v>3</c:v>
                </c:pt>
                <c:pt idx="174">
                  <c:v>2</c:v>
                </c:pt>
                <c:pt idx="175">
                  <c:v>-1</c:v>
                </c:pt>
                <c:pt idx="176">
                  <c:v>3</c:v>
                </c:pt>
                <c:pt idx="177">
                  <c:v>1</c:v>
                </c:pt>
                <c:pt idx="178">
                  <c:v>-1</c:v>
                </c:pt>
                <c:pt idx="179">
                  <c:v>-1</c:v>
                </c:pt>
                <c:pt idx="180">
                  <c:v>3</c:v>
                </c:pt>
                <c:pt idx="181">
                  <c:v>1</c:v>
                </c:pt>
                <c:pt idx="182">
                  <c:v>-2</c:v>
                </c:pt>
                <c:pt idx="183">
                  <c:v>7</c:v>
                </c:pt>
                <c:pt idx="184">
                  <c:v>4</c:v>
                </c:pt>
                <c:pt idx="185">
                  <c:v>-3</c:v>
                </c:pt>
                <c:pt idx="186">
                  <c:v>4</c:v>
                </c:pt>
                <c:pt idx="187">
                  <c:v>4</c:v>
                </c:pt>
                <c:pt idx="188">
                  <c:v>-3</c:v>
                </c:pt>
                <c:pt idx="189">
                  <c:v>-2</c:v>
                </c:pt>
                <c:pt idx="190">
                  <c:v>4</c:v>
                </c:pt>
                <c:pt idx="191">
                  <c:v>10</c:v>
                </c:pt>
                <c:pt idx="192">
                  <c:v>14</c:v>
                </c:pt>
                <c:pt idx="193">
                  <c:v>-22</c:v>
                </c:pt>
                <c:pt idx="194">
                  <c:v>-3</c:v>
                </c:pt>
                <c:pt idx="195">
                  <c:v>5</c:v>
                </c:pt>
                <c:pt idx="196">
                  <c:v>-1</c:v>
                </c:pt>
                <c:pt idx="197">
                  <c:v>24</c:v>
                </c:pt>
                <c:pt idx="198">
                  <c:v>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2-4011-9B0F-85FBC8E62C45}"/>
            </c:ext>
          </c:extLst>
        </c:ser>
        <c:ser>
          <c:idx val="1"/>
          <c:order val="1"/>
          <c:tx>
            <c:strRef>
              <c:f>'Табл. граф.'!$B$11</c:f>
              <c:strCache>
                <c:ptCount val="1"/>
                <c:pt idx="0">
                  <c:v>Россия</c:v>
                </c:pt>
              </c:strCache>
            </c:strRef>
          </c:tx>
          <c:spPr>
            <a:solidFill>
              <a:srgbClr val="FF0000"/>
            </a:solidFill>
            <a:ln w="9525" cap="flat" cmpd="sng" algn="ctr">
              <a:solidFill>
                <a:srgbClr val="FF0000"/>
              </a:solidFill>
              <a:round/>
            </a:ln>
            <a:effectLst/>
          </c:spPr>
          <c:invertIfNegative val="0"/>
          <c:cat>
            <c:numRef>
              <c:f>'Табл. граф.'!$C$9:$GS$9</c:f>
              <c:numCache>
                <c:formatCode>[$-419]d\ mmm;@</c:formatCode>
                <c:ptCount val="199"/>
                <c:pt idx="0">
                  <c:v>43920</c:v>
                </c:pt>
                <c:pt idx="1">
                  <c:v>43921</c:v>
                </c:pt>
                <c:pt idx="2">
                  <c:v>43922</c:v>
                </c:pt>
                <c:pt idx="3">
                  <c:v>43923</c:v>
                </c:pt>
                <c:pt idx="4">
                  <c:v>43924</c:v>
                </c:pt>
                <c:pt idx="5">
                  <c:v>43925</c:v>
                </c:pt>
                <c:pt idx="6">
                  <c:v>43926</c:v>
                </c:pt>
                <c:pt idx="7">
                  <c:v>43927</c:v>
                </c:pt>
                <c:pt idx="8">
                  <c:v>43928</c:v>
                </c:pt>
                <c:pt idx="9">
                  <c:v>43929</c:v>
                </c:pt>
                <c:pt idx="10">
                  <c:v>43930</c:v>
                </c:pt>
                <c:pt idx="11">
                  <c:v>43931</c:v>
                </c:pt>
                <c:pt idx="12">
                  <c:v>43932</c:v>
                </c:pt>
                <c:pt idx="13">
                  <c:v>43933</c:v>
                </c:pt>
                <c:pt idx="14">
                  <c:v>43934</c:v>
                </c:pt>
                <c:pt idx="15">
                  <c:v>43935</c:v>
                </c:pt>
                <c:pt idx="16">
                  <c:v>43936</c:v>
                </c:pt>
                <c:pt idx="17">
                  <c:v>43937</c:v>
                </c:pt>
                <c:pt idx="18">
                  <c:v>43938</c:v>
                </c:pt>
                <c:pt idx="19">
                  <c:v>43939</c:v>
                </c:pt>
                <c:pt idx="20">
                  <c:v>43940</c:v>
                </c:pt>
                <c:pt idx="21">
                  <c:v>43941</c:v>
                </c:pt>
                <c:pt idx="22">
                  <c:v>43942</c:v>
                </c:pt>
                <c:pt idx="23">
                  <c:v>43943</c:v>
                </c:pt>
                <c:pt idx="24">
                  <c:v>43944</c:v>
                </c:pt>
                <c:pt idx="25">
                  <c:v>43945</c:v>
                </c:pt>
                <c:pt idx="26">
                  <c:v>43946</c:v>
                </c:pt>
                <c:pt idx="27">
                  <c:v>43947</c:v>
                </c:pt>
                <c:pt idx="28">
                  <c:v>43948</c:v>
                </c:pt>
                <c:pt idx="29">
                  <c:v>43949</c:v>
                </c:pt>
                <c:pt idx="30">
                  <c:v>43950</c:v>
                </c:pt>
                <c:pt idx="31">
                  <c:v>43951</c:v>
                </c:pt>
                <c:pt idx="32">
                  <c:v>43952</c:v>
                </c:pt>
                <c:pt idx="33">
                  <c:v>43953</c:v>
                </c:pt>
                <c:pt idx="34">
                  <c:v>43954</c:v>
                </c:pt>
                <c:pt idx="35">
                  <c:v>43955</c:v>
                </c:pt>
                <c:pt idx="36">
                  <c:v>43956</c:v>
                </c:pt>
                <c:pt idx="37">
                  <c:v>43957</c:v>
                </c:pt>
                <c:pt idx="38">
                  <c:v>43958</c:v>
                </c:pt>
                <c:pt idx="39">
                  <c:v>43959</c:v>
                </c:pt>
                <c:pt idx="40">
                  <c:v>43960</c:v>
                </c:pt>
                <c:pt idx="41">
                  <c:v>43961</c:v>
                </c:pt>
                <c:pt idx="42">
                  <c:v>43962</c:v>
                </c:pt>
                <c:pt idx="43">
                  <c:v>43963</c:v>
                </c:pt>
                <c:pt idx="44">
                  <c:v>43964</c:v>
                </c:pt>
                <c:pt idx="45">
                  <c:v>43965</c:v>
                </c:pt>
                <c:pt idx="46">
                  <c:v>43966</c:v>
                </c:pt>
                <c:pt idx="47">
                  <c:v>43967</c:v>
                </c:pt>
                <c:pt idx="48">
                  <c:v>43968</c:v>
                </c:pt>
                <c:pt idx="49">
                  <c:v>43969</c:v>
                </c:pt>
                <c:pt idx="50">
                  <c:v>43970</c:v>
                </c:pt>
                <c:pt idx="51">
                  <c:v>43971</c:v>
                </c:pt>
                <c:pt idx="52">
                  <c:v>43972</c:v>
                </c:pt>
                <c:pt idx="53">
                  <c:v>43973</c:v>
                </c:pt>
                <c:pt idx="54">
                  <c:v>43974</c:v>
                </c:pt>
                <c:pt idx="55">
                  <c:v>43975</c:v>
                </c:pt>
                <c:pt idx="56">
                  <c:v>43976</c:v>
                </c:pt>
                <c:pt idx="57">
                  <c:v>43977</c:v>
                </c:pt>
                <c:pt idx="58">
                  <c:v>43978</c:v>
                </c:pt>
                <c:pt idx="59">
                  <c:v>43979</c:v>
                </c:pt>
                <c:pt idx="60">
                  <c:v>43980</c:v>
                </c:pt>
                <c:pt idx="61">
                  <c:v>43981</c:v>
                </c:pt>
                <c:pt idx="62">
                  <c:v>43982</c:v>
                </c:pt>
                <c:pt idx="63">
                  <c:v>43983</c:v>
                </c:pt>
                <c:pt idx="64">
                  <c:v>43984</c:v>
                </c:pt>
                <c:pt idx="65">
                  <c:v>43985</c:v>
                </c:pt>
                <c:pt idx="66">
                  <c:v>43986</c:v>
                </c:pt>
                <c:pt idx="67">
                  <c:v>43987</c:v>
                </c:pt>
                <c:pt idx="68">
                  <c:v>43988</c:v>
                </c:pt>
                <c:pt idx="69">
                  <c:v>43989</c:v>
                </c:pt>
                <c:pt idx="70">
                  <c:v>43990</c:v>
                </c:pt>
                <c:pt idx="71">
                  <c:v>43991</c:v>
                </c:pt>
                <c:pt idx="72">
                  <c:v>43992</c:v>
                </c:pt>
                <c:pt idx="73">
                  <c:v>43993</c:v>
                </c:pt>
                <c:pt idx="74">
                  <c:v>43994</c:v>
                </c:pt>
                <c:pt idx="75">
                  <c:v>43995</c:v>
                </c:pt>
                <c:pt idx="76">
                  <c:v>43996</c:v>
                </c:pt>
                <c:pt idx="77">
                  <c:v>43997</c:v>
                </c:pt>
                <c:pt idx="78">
                  <c:v>43998</c:v>
                </c:pt>
                <c:pt idx="79">
                  <c:v>43999</c:v>
                </c:pt>
                <c:pt idx="80">
                  <c:v>44000</c:v>
                </c:pt>
                <c:pt idx="81">
                  <c:v>44001</c:v>
                </c:pt>
                <c:pt idx="82">
                  <c:v>44002</c:v>
                </c:pt>
                <c:pt idx="83">
                  <c:v>44003</c:v>
                </c:pt>
                <c:pt idx="84">
                  <c:v>44004</c:v>
                </c:pt>
                <c:pt idx="85">
                  <c:v>44005</c:v>
                </c:pt>
                <c:pt idx="86">
                  <c:v>44006</c:v>
                </c:pt>
                <c:pt idx="87">
                  <c:v>44007</c:v>
                </c:pt>
                <c:pt idx="88">
                  <c:v>44008</c:v>
                </c:pt>
                <c:pt idx="89">
                  <c:v>44009</c:v>
                </c:pt>
                <c:pt idx="90">
                  <c:v>44010</c:v>
                </c:pt>
                <c:pt idx="91">
                  <c:v>44011</c:v>
                </c:pt>
                <c:pt idx="92">
                  <c:v>44012</c:v>
                </c:pt>
                <c:pt idx="93">
                  <c:v>44013</c:v>
                </c:pt>
                <c:pt idx="94">
                  <c:v>44014</c:v>
                </c:pt>
                <c:pt idx="95">
                  <c:v>44015</c:v>
                </c:pt>
                <c:pt idx="96">
                  <c:v>44016</c:v>
                </c:pt>
                <c:pt idx="97">
                  <c:v>44017</c:v>
                </c:pt>
                <c:pt idx="98">
                  <c:v>44018</c:v>
                </c:pt>
                <c:pt idx="99">
                  <c:v>44019</c:v>
                </c:pt>
                <c:pt idx="100">
                  <c:v>44020</c:v>
                </c:pt>
                <c:pt idx="101">
                  <c:v>44021</c:v>
                </c:pt>
                <c:pt idx="102">
                  <c:v>44022</c:v>
                </c:pt>
                <c:pt idx="103">
                  <c:v>44023</c:v>
                </c:pt>
                <c:pt idx="104">
                  <c:v>44024</c:v>
                </c:pt>
                <c:pt idx="105">
                  <c:v>44025</c:v>
                </c:pt>
                <c:pt idx="106">
                  <c:v>44026</c:v>
                </c:pt>
                <c:pt idx="107">
                  <c:v>44027</c:v>
                </c:pt>
                <c:pt idx="108">
                  <c:v>44028</c:v>
                </c:pt>
                <c:pt idx="109">
                  <c:v>44029</c:v>
                </c:pt>
                <c:pt idx="110">
                  <c:v>44030</c:v>
                </c:pt>
                <c:pt idx="111">
                  <c:v>44031</c:v>
                </c:pt>
                <c:pt idx="112">
                  <c:v>44032</c:v>
                </c:pt>
                <c:pt idx="113">
                  <c:v>44033</c:v>
                </c:pt>
                <c:pt idx="114">
                  <c:v>44034</c:v>
                </c:pt>
                <c:pt idx="115">
                  <c:v>44035</c:v>
                </c:pt>
                <c:pt idx="116">
                  <c:v>44036</c:v>
                </c:pt>
                <c:pt idx="117">
                  <c:v>44037</c:v>
                </c:pt>
                <c:pt idx="118">
                  <c:v>44038</c:v>
                </c:pt>
                <c:pt idx="119">
                  <c:v>44039</c:v>
                </c:pt>
                <c:pt idx="120">
                  <c:v>44040</c:v>
                </c:pt>
                <c:pt idx="121">
                  <c:v>44041</c:v>
                </c:pt>
                <c:pt idx="122">
                  <c:v>44042</c:v>
                </c:pt>
                <c:pt idx="123">
                  <c:v>44043</c:v>
                </c:pt>
                <c:pt idx="124">
                  <c:v>44044</c:v>
                </c:pt>
                <c:pt idx="125">
                  <c:v>44045</c:v>
                </c:pt>
                <c:pt idx="126">
                  <c:v>44046</c:v>
                </c:pt>
                <c:pt idx="127">
                  <c:v>44047</c:v>
                </c:pt>
                <c:pt idx="128">
                  <c:v>44048</c:v>
                </c:pt>
                <c:pt idx="129">
                  <c:v>44049</c:v>
                </c:pt>
                <c:pt idx="130">
                  <c:v>44050</c:v>
                </c:pt>
                <c:pt idx="131">
                  <c:v>44051</c:v>
                </c:pt>
                <c:pt idx="132">
                  <c:v>44052</c:v>
                </c:pt>
                <c:pt idx="133">
                  <c:v>44053</c:v>
                </c:pt>
                <c:pt idx="134">
                  <c:v>44054</c:v>
                </c:pt>
                <c:pt idx="135">
                  <c:v>44055</c:v>
                </c:pt>
                <c:pt idx="136">
                  <c:v>44056</c:v>
                </c:pt>
                <c:pt idx="137">
                  <c:v>44057</c:v>
                </c:pt>
                <c:pt idx="138">
                  <c:v>44058</c:v>
                </c:pt>
                <c:pt idx="139">
                  <c:v>44059</c:v>
                </c:pt>
                <c:pt idx="140">
                  <c:v>44060</c:v>
                </c:pt>
                <c:pt idx="141">
                  <c:v>44061</c:v>
                </c:pt>
                <c:pt idx="142">
                  <c:v>44062</c:v>
                </c:pt>
                <c:pt idx="143">
                  <c:v>44063</c:v>
                </c:pt>
                <c:pt idx="144">
                  <c:v>44064</c:v>
                </c:pt>
                <c:pt idx="145">
                  <c:v>44065</c:v>
                </c:pt>
                <c:pt idx="146">
                  <c:v>44066</c:v>
                </c:pt>
                <c:pt idx="147">
                  <c:v>44067</c:v>
                </c:pt>
                <c:pt idx="148">
                  <c:v>44068</c:v>
                </c:pt>
                <c:pt idx="149">
                  <c:v>44069</c:v>
                </c:pt>
                <c:pt idx="150">
                  <c:v>44070</c:v>
                </c:pt>
                <c:pt idx="151">
                  <c:v>44071</c:v>
                </c:pt>
                <c:pt idx="152">
                  <c:v>44072</c:v>
                </c:pt>
                <c:pt idx="153">
                  <c:v>44073</c:v>
                </c:pt>
                <c:pt idx="154">
                  <c:v>44074</c:v>
                </c:pt>
                <c:pt idx="155">
                  <c:v>44075</c:v>
                </c:pt>
                <c:pt idx="156">
                  <c:v>44076</c:v>
                </c:pt>
                <c:pt idx="157">
                  <c:v>44077</c:v>
                </c:pt>
                <c:pt idx="158">
                  <c:v>44078</c:v>
                </c:pt>
                <c:pt idx="159">
                  <c:v>44079</c:v>
                </c:pt>
                <c:pt idx="160">
                  <c:v>44080</c:v>
                </c:pt>
                <c:pt idx="161">
                  <c:v>44081</c:v>
                </c:pt>
                <c:pt idx="162">
                  <c:v>44082</c:v>
                </c:pt>
                <c:pt idx="163">
                  <c:v>44083</c:v>
                </c:pt>
                <c:pt idx="164">
                  <c:v>44084</c:v>
                </c:pt>
                <c:pt idx="165">
                  <c:v>44085</c:v>
                </c:pt>
                <c:pt idx="166">
                  <c:v>44086</c:v>
                </c:pt>
                <c:pt idx="167">
                  <c:v>44087</c:v>
                </c:pt>
                <c:pt idx="168">
                  <c:v>44088</c:v>
                </c:pt>
                <c:pt idx="169">
                  <c:v>44089</c:v>
                </c:pt>
                <c:pt idx="170">
                  <c:v>44090</c:v>
                </c:pt>
                <c:pt idx="171">
                  <c:v>44091</c:v>
                </c:pt>
                <c:pt idx="172">
                  <c:v>44092</c:v>
                </c:pt>
                <c:pt idx="173">
                  <c:v>44093</c:v>
                </c:pt>
                <c:pt idx="174">
                  <c:v>44094</c:v>
                </c:pt>
                <c:pt idx="175">
                  <c:v>44095</c:v>
                </c:pt>
                <c:pt idx="176">
                  <c:v>44096</c:v>
                </c:pt>
                <c:pt idx="177">
                  <c:v>44097</c:v>
                </c:pt>
                <c:pt idx="178">
                  <c:v>44098</c:v>
                </c:pt>
                <c:pt idx="179">
                  <c:v>44099</c:v>
                </c:pt>
                <c:pt idx="180">
                  <c:v>44100</c:v>
                </c:pt>
                <c:pt idx="181">
                  <c:v>44101</c:v>
                </c:pt>
                <c:pt idx="182">
                  <c:v>44102</c:v>
                </c:pt>
                <c:pt idx="183">
                  <c:v>44103</c:v>
                </c:pt>
                <c:pt idx="184">
                  <c:v>44104</c:v>
                </c:pt>
                <c:pt idx="185">
                  <c:v>44105</c:v>
                </c:pt>
                <c:pt idx="186">
                  <c:v>44106</c:v>
                </c:pt>
                <c:pt idx="187">
                  <c:v>44107</c:v>
                </c:pt>
                <c:pt idx="188">
                  <c:v>44108</c:v>
                </c:pt>
                <c:pt idx="189">
                  <c:v>44109</c:v>
                </c:pt>
                <c:pt idx="190">
                  <c:v>44110</c:v>
                </c:pt>
                <c:pt idx="191">
                  <c:v>44111</c:v>
                </c:pt>
                <c:pt idx="192">
                  <c:v>44112</c:v>
                </c:pt>
                <c:pt idx="193">
                  <c:v>44113</c:v>
                </c:pt>
                <c:pt idx="194">
                  <c:v>44114</c:v>
                </c:pt>
                <c:pt idx="195">
                  <c:v>44115</c:v>
                </c:pt>
                <c:pt idx="196">
                  <c:v>44116</c:v>
                </c:pt>
                <c:pt idx="197">
                  <c:v>44117</c:v>
                </c:pt>
                <c:pt idx="198">
                  <c:v>44118</c:v>
                </c:pt>
              </c:numCache>
            </c:numRef>
          </c:cat>
          <c:val>
            <c:numRef>
              <c:f>'Табл. граф.'!$C$11:$GS$11</c:f>
              <c:numCache>
                <c:formatCode>General</c:formatCode>
                <c:ptCount val="199"/>
                <c:pt idx="0">
                  <c:v>0</c:v>
                </c:pt>
                <c:pt idx="1">
                  <c:v>9</c:v>
                </c:pt>
                <c:pt idx="2">
                  <c:v>-4</c:v>
                </c:pt>
                <c:pt idx="3">
                  <c:v>-2</c:v>
                </c:pt>
                <c:pt idx="4">
                  <c:v>-1</c:v>
                </c:pt>
                <c:pt idx="5">
                  <c:v>4</c:v>
                </c:pt>
                <c:pt idx="6">
                  <c:v>-5</c:v>
                </c:pt>
                <c:pt idx="7">
                  <c:v>2</c:v>
                </c:pt>
                <c:pt idx="8">
                  <c:v>5</c:v>
                </c:pt>
                <c:pt idx="9">
                  <c:v>-5</c:v>
                </c:pt>
                <c:pt idx="10">
                  <c:v>8</c:v>
                </c:pt>
                <c:pt idx="11">
                  <c:v>3</c:v>
                </c:pt>
                <c:pt idx="12">
                  <c:v>-4</c:v>
                </c:pt>
                <c:pt idx="13">
                  <c:v>13</c:v>
                </c:pt>
                <c:pt idx="14">
                  <c:v>-8</c:v>
                </c:pt>
                <c:pt idx="15">
                  <c:v>6</c:v>
                </c:pt>
                <c:pt idx="16" formatCode="_-* #\ ##0\ _₽_-;\-* #\ ##0\ _₽_-;_-* &quot;-&quot;??\ _₽_-;_-@_-">
                  <c:v>4</c:v>
                </c:pt>
                <c:pt idx="17" formatCode="_-* #\ ##0\ _₽_-;\-* #\ ##0\ _₽_-;_-* &quot;-&quot;??\ _₽_-;_-@_-">
                  <c:v>11</c:v>
                </c:pt>
                <c:pt idx="18" formatCode="_-* #\ ##0\ _₽_-;\-* #\ ##0\ _₽_-;_-* &quot;-&quot;??\ _₽_-;_-@_-">
                  <c:v>0</c:v>
                </c:pt>
                <c:pt idx="19" formatCode="_-* #\ ##0\ _₽_-;\-* #\ ##0\ _₽_-;_-* &quot;-&quot;??\ _₽_-;_-@_-">
                  <c:v>0</c:v>
                </c:pt>
                <c:pt idx="20" formatCode="_-* #\ ##0\ _₽_-;\-* #\ ##0\ _₽_-;_-* &quot;-&quot;??\ _₽_-;_-@_-">
                  <c:v>10</c:v>
                </c:pt>
                <c:pt idx="21" formatCode="_-* #\ ##0\ _₽_-;\-* #\ ##0\ _₽_-;_-* &quot;-&quot;??\ _₽_-;_-@_-">
                  <c:v>-1</c:v>
                </c:pt>
                <c:pt idx="22" formatCode="_-* #\ ##0\ _₽_-;\-* #\ ##0\ _₽_-;_-* &quot;-&quot;??\ _₽_-;_-@_-">
                  <c:v>5</c:v>
                </c:pt>
                <c:pt idx="23" formatCode="_-* #\ ##0\ _₽_-;\-* #\ ##0\ _₽_-;_-* &quot;-&quot;??\ _₽_-;_-@_-">
                  <c:v>3</c:v>
                </c:pt>
                <c:pt idx="24" formatCode="_-* #\ ##0\ _₽_-;\-* #\ ##0\ _₽_-;_-* &quot;-&quot;??\ _₽_-;_-@_-">
                  <c:v>-14</c:v>
                </c:pt>
                <c:pt idx="25" formatCode="_-* #\ ##0\ _₽_-;\-* #\ ##0\ _₽_-;_-* &quot;-&quot;??\ _₽_-;_-@_-">
                  <c:v>19</c:v>
                </c:pt>
                <c:pt idx="26" formatCode="_-* #\ ##0\ _₽_-;\-* #\ ##0\ _₽_-;_-* &quot;-&quot;??\ _₽_-;_-@_-">
                  <c:v>6</c:v>
                </c:pt>
                <c:pt idx="27" formatCode="_-* #\ ##0\ _₽_-;\-* #\ ##0\ _₽_-;_-* &quot;-&quot;??\ _₽_-;_-@_-">
                  <c:v>-1</c:v>
                </c:pt>
                <c:pt idx="28" formatCode="_-* #\ ##0\ _₽_-;\-* #\ ##0\ _₽_-;_-* &quot;-&quot;??\ _₽_-;_-@_-">
                  <c:v>-17</c:v>
                </c:pt>
                <c:pt idx="29" formatCode="_-* #\ ##0\ _₽_-;\-* #\ ##0\ _₽_-;_-* &quot;-&quot;??\ _₽_-;_-@_-">
                  <c:v>28</c:v>
                </c:pt>
                <c:pt idx="30" formatCode="_-* #\ ##0\ _₽_-;\-* #\ ##0\ _₽_-;_-* &quot;-&quot;??\ _₽_-;_-@_-">
                  <c:v>29</c:v>
                </c:pt>
                <c:pt idx="31" formatCode="_-* #\ ##0\ _₽_-;\-* #\ ##0\ _₽_-;_-* &quot;-&quot;??\ _₽_-;_-@_-">
                  <c:v>-5</c:v>
                </c:pt>
                <c:pt idx="32">
                  <c:v>-4</c:v>
                </c:pt>
                <c:pt idx="33">
                  <c:v>-43</c:v>
                </c:pt>
                <c:pt idx="34">
                  <c:v>7</c:v>
                </c:pt>
                <c:pt idx="35">
                  <c:v>14</c:v>
                </c:pt>
                <c:pt idx="36">
                  <c:v>21</c:v>
                </c:pt>
                <c:pt idx="37">
                  <c:v>-9</c:v>
                </c:pt>
                <c:pt idx="38">
                  <c:v>2</c:v>
                </c:pt>
                <c:pt idx="39">
                  <c:v>10</c:v>
                </c:pt>
                <c:pt idx="40">
                  <c:v>7</c:v>
                </c:pt>
                <c:pt idx="41">
                  <c:v>-17</c:v>
                </c:pt>
                <c:pt idx="42">
                  <c:v>5</c:v>
                </c:pt>
                <c:pt idx="43">
                  <c:v>14</c:v>
                </c:pt>
                <c:pt idx="44">
                  <c:v>-7</c:v>
                </c:pt>
                <c:pt idx="45">
                  <c:v>-5</c:v>
                </c:pt>
                <c:pt idx="46">
                  <c:v>16</c:v>
                </c:pt>
                <c:pt idx="47">
                  <c:v>10</c:v>
                </c:pt>
                <c:pt idx="48">
                  <c:v>-25</c:v>
                </c:pt>
                <c:pt idx="49">
                  <c:v>16</c:v>
                </c:pt>
                <c:pt idx="50">
                  <c:v>2</c:v>
                </c:pt>
                <c:pt idx="51">
                  <c:v>16</c:v>
                </c:pt>
                <c:pt idx="52">
                  <c:v>-4</c:v>
                </c:pt>
                <c:pt idx="53">
                  <c:v>19</c:v>
                </c:pt>
                <c:pt idx="54">
                  <c:v>-16</c:v>
                </c:pt>
                <c:pt idx="55">
                  <c:v>20</c:v>
                </c:pt>
                <c:pt idx="56">
                  <c:v>-57</c:v>
                </c:pt>
                <c:pt idx="57">
                  <c:v>83</c:v>
                </c:pt>
                <c:pt idx="58">
                  <c:v>-15</c:v>
                </c:pt>
                <c:pt idx="59">
                  <c:v>14</c:v>
                </c:pt>
                <c:pt idx="60">
                  <c:v>54</c:v>
                </c:pt>
                <c:pt idx="61">
                  <c:v>-44</c:v>
                </c:pt>
                <c:pt idx="62">
                  <c:v>-45</c:v>
                </c:pt>
                <c:pt idx="63">
                  <c:v>7</c:v>
                </c:pt>
                <c:pt idx="64" formatCode="#\ ##0_ ;\-#\ ##0\ ">
                  <c:v>19</c:v>
                </c:pt>
                <c:pt idx="65" formatCode="#\ ##0_ ;\-#\ ##0\ ">
                  <c:v>-10</c:v>
                </c:pt>
                <c:pt idx="66" formatCode="#\ ##0_ ;\-#\ ##0\ ">
                  <c:v>-9</c:v>
                </c:pt>
                <c:pt idx="67" formatCode="#\ ##0_ ;\-#\ ##0\ ">
                  <c:v>-23</c:v>
                </c:pt>
                <c:pt idx="68" formatCode="#\ ##0_ ;\-#\ ##0\ ">
                  <c:v>68</c:v>
                </c:pt>
                <c:pt idx="69" formatCode="#\ ##0_ ;\-#\ ##0\ ">
                  <c:v>-78</c:v>
                </c:pt>
                <c:pt idx="70" formatCode="#\ ##0_ ;\-#\ ##0\ ">
                  <c:v>-28</c:v>
                </c:pt>
                <c:pt idx="71" formatCode="#\ ##0_ ;\-#\ ##0\ ">
                  <c:v>43</c:v>
                </c:pt>
                <c:pt idx="72" formatCode="#\ ##0_ ;\-#\ ##0\ ">
                  <c:v>61</c:v>
                </c:pt>
                <c:pt idx="73" formatCode="#\ ##0_ ;\-#\ ##0\ ">
                  <c:v>-7</c:v>
                </c:pt>
                <c:pt idx="74" formatCode="#\ ##0_ ;\-#\ ##0\ ">
                  <c:v>-24</c:v>
                </c:pt>
                <c:pt idx="75" formatCode="#\ ##0_ ;\-#\ ##0\ ">
                  <c:v>-68</c:v>
                </c:pt>
                <c:pt idx="76" formatCode="#\ ##0_ ;\-#\ ##0\ ">
                  <c:v>2</c:v>
                </c:pt>
                <c:pt idx="77" formatCode="#\ ##0_ ;\-#\ ##0\ ">
                  <c:v>34</c:v>
                </c:pt>
                <c:pt idx="78" formatCode="#\ ##0_ ;\-#\ ##0\ ">
                  <c:v>47</c:v>
                </c:pt>
                <c:pt idx="79" formatCode="#\ ##0_ ;\-#\ ##0\ ">
                  <c:v>-3</c:v>
                </c:pt>
                <c:pt idx="80" formatCode="#\ ##0_ ;\-#\ ##0\ ">
                  <c:v>-8</c:v>
                </c:pt>
                <c:pt idx="81" formatCode="#\ ##0_ ;\-#\ ##0\ ">
                  <c:v>-13</c:v>
                </c:pt>
                <c:pt idx="82" formatCode="#\ ##0_ ;\-#\ ##0\ ">
                  <c:v>-14</c:v>
                </c:pt>
                <c:pt idx="83" formatCode="#\ ##0_ ;\-#\ ##0\ ">
                  <c:v>-52</c:v>
                </c:pt>
                <c:pt idx="84" formatCode="#\ ##0_ ;\-#\ ##0\ ">
                  <c:v>-13</c:v>
                </c:pt>
                <c:pt idx="85" formatCode="#\ ##0_ ;\-#\ ##0\ ">
                  <c:v>54</c:v>
                </c:pt>
                <c:pt idx="86" formatCode="#\ ##0_ ;\-#\ ##0\ ">
                  <c:v>7</c:v>
                </c:pt>
                <c:pt idx="87" formatCode="#\ ##0_ ;\-#\ ##0\ ">
                  <c:v>-57</c:v>
                </c:pt>
                <c:pt idx="88" formatCode="#\ ##0_ ;\-#\ ##0\ ">
                  <c:v>64</c:v>
                </c:pt>
                <c:pt idx="89" formatCode="#\ ##0_ ;\-#\ ##0\ ">
                  <c:v>24</c:v>
                </c:pt>
                <c:pt idx="90" formatCode="#\ ##0_ ;\-#\ ##0\ ">
                  <c:v>-42</c:v>
                </c:pt>
                <c:pt idx="91" formatCode="#\ ##0_ ;\-#\ ##0\ ">
                  <c:v>-111</c:v>
                </c:pt>
                <c:pt idx="92" formatCode="#\ ##0_ ;\-#\ ##0\ ">
                  <c:v>146</c:v>
                </c:pt>
                <c:pt idx="93" formatCode="#\ ##0_ ;\-#\ ##0\ ">
                  <c:v>37</c:v>
                </c:pt>
                <c:pt idx="94" formatCode="#\ ##0_ ;\-#\ ##0\ ">
                  <c:v>-69</c:v>
                </c:pt>
                <c:pt idx="95" formatCode="#\ ##0_ ;\-#\ ##0\ ">
                  <c:v>27</c:v>
                </c:pt>
                <c:pt idx="96" formatCode="#\ ##0_ ;\-#\ ##0\ ">
                  <c:v>-7</c:v>
                </c:pt>
                <c:pt idx="97" formatCode="#\ ##0_ ;\-#\ ##0\ ">
                  <c:v>-30</c:v>
                </c:pt>
                <c:pt idx="98" formatCode="#\ ##0_ ;\-#\ ##0\ ">
                  <c:v>-2</c:v>
                </c:pt>
                <c:pt idx="99" formatCode="#\ ##0_ ;\-#\ ##0\ ">
                  <c:v>63</c:v>
                </c:pt>
                <c:pt idx="100" formatCode="#\ ##0_ ;\-#\ ##0\ ">
                  <c:v>-19</c:v>
                </c:pt>
                <c:pt idx="101" formatCode="#\ ##0_ ;\-#\ ##0\ ">
                  <c:v>-6</c:v>
                </c:pt>
                <c:pt idx="102" formatCode="#\ ##0_ ;\-#\ ##0\ ">
                  <c:v>1</c:v>
                </c:pt>
                <c:pt idx="103" formatCode="#\ ##0_ ;\-#\ ##0\ ">
                  <c:v>14</c:v>
                </c:pt>
                <c:pt idx="104" formatCode="#\ ##0_ ;\-#\ ##0\ ">
                  <c:v>-51</c:v>
                </c:pt>
                <c:pt idx="105" formatCode="#\ ##0_ ;\-#\ ##0\ ">
                  <c:v>-33</c:v>
                </c:pt>
                <c:pt idx="106" formatCode="#\ ##0_ ;\-#\ ##0\ ">
                  <c:v>71</c:v>
                </c:pt>
                <c:pt idx="107" formatCode="#\ ##0_ ;\-#\ ##0\ ">
                  <c:v>-54</c:v>
                </c:pt>
                <c:pt idx="108" formatCode="#\ ##0_ ;\-#\ ##0\ ">
                  <c:v>46</c:v>
                </c:pt>
                <c:pt idx="109" formatCode="#\ ##0_ ;\-#\ ##0\ ">
                  <c:v>40</c:v>
                </c:pt>
                <c:pt idx="110" formatCode="#\ ##0_ ;\-#\ ##0\ ">
                  <c:v>-83</c:v>
                </c:pt>
                <c:pt idx="111" formatCode="#\ ##0_ ;\-#\ ##0\ ">
                  <c:v>-29</c:v>
                </c:pt>
                <c:pt idx="112" formatCode="#\ ##0_ ;\-#\ ##0\ ">
                  <c:v>11</c:v>
                </c:pt>
                <c:pt idx="113" formatCode="#\ ##0_ ;\-#\ ##0\ ">
                  <c:v>22</c:v>
                </c:pt>
                <c:pt idx="114" formatCode="#\ ##0_ ;\-#\ ##0\ ">
                  <c:v>15</c:v>
                </c:pt>
                <c:pt idx="115" formatCode="#\ ##0_ ;\-#\ ##0\ ">
                  <c:v>-20</c:v>
                </c:pt>
                <c:pt idx="116" formatCode="#\ ##0_ ;\-#\ ##0\ ">
                  <c:v>8</c:v>
                </c:pt>
                <c:pt idx="117" formatCode="#\ ##0_ ;\-#\ ##0\ ">
                  <c:v>-7</c:v>
                </c:pt>
                <c:pt idx="118" formatCode="#\ ##0_ ;\-#\ ##0\ ">
                  <c:v>-69</c:v>
                </c:pt>
                <c:pt idx="119" formatCode="#\ ##0_ ;\-#\ ##0\ ">
                  <c:v>8</c:v>
                </c:pt>
                <c:pt idx="120" formatCode="#\ ##0_ ;\-#\ ##0\ ">
                  <c:v>64</c:v>
                </c:pt>
                <c:pt idx="121" formatCode="#\ ##0_ ;\-#\ ##0\ ">
                  <c:v>-15</c:v>
                </c:pt>
                <c:pt idx="122" formatCode="#\ ##0_ ;\-#\ ##0\ ">
                  <c:v>22</c:v>
                </c:pt>
                <c:pt idx="123" formatCode="#\ ##0_ ;\-#\ ##0\ ">
                  <c:v>4</c:v>
                </c:pt>
                <c:pt idx="124">
                  <c:v>-66</c:v>
                </c:pt>
                <c:pt idx="125">
                  <c:v>-24</c:v>
                </c:pt>
                <c:pt idx="126">
                  <c:v>9</c:v>
                </c:pt>
                <c:pt idx="127">
                  <c:v>65</c:v>
                </c:pt>
                <c:pt idx="128">
                  <c:v>2</c:v>
                </c:pt>
                <c:pt idx="129">
                  <c:v>-30</c:v>
                </c:pt>
                <c:pt idx="130">
                  <c:v>2</c:v>
                </c:pt>
                <c:pt idx="131">
                  <c:v>11</c:v>
                </c:pt>
                <c:pt idx="132">
                  <c:v>-52</c:v>
                </c:pt>
                <c:pt idx="133">
                  <c:v>1</c:v>
                </c:pt>
                <c:pt idx="134">
                  <c:v>52</c:v>
                </c:pt>
                <c:pt idx="135">
                  <c:v>-3</c:v>
                </c:pt>
                <c:pt idx="136">
                  <c:v>-4</c:v>
                </c:pt>
                <c:pt idx="137">
                  <c:v>-8</c:v>
                </c:pt>
                <c:pt idx="138">
                  <c:v>4</c:v>
                </c:pt>
                <c:pt idx="139">
                  <c:v>-51</c:v>
                </c:pt>
                <c:pt idx="140">
                  <c:v>-13</c:v>
                </c:pt>
                <c:pt idx="141">
                  <c:v>75</c:v>
                </c:pt>
                <c:pt idx="142">
                  <c:v>-14</c:v>
                </c:pt>
                <c:pt idx="143">
                  <c:v>-6</c:v>
                </c:pt>
                <c:pt idx="144">
                  <c:v>-22</c:v>
                </c:pt>
                <c:pt idx="145">
                  <c:v>1</c:v>
                </c:pt>
                <c:pt idx="146">
                  <c:v>-16</c:v>
                </c:pt>
                <c:pt idx="147">
                  <c:v>-8</c:v>
                </c:pt>
                <c:pt idx="148">
                  <c:v>55</c:v>
                </c:pt>
                <c:pt idx="149">
                  <c:v>20</c:v>
                </c:pt>
                <c:pt idx="150">
                  <c:v>-20</c:v>
                </c:pt>
                <c:pt idx="151">
                  <c:v>-10</c:v>
                </c:pt>
                <c:pt idx="152">
                  <c:v>1</c:v>
                </c:pt>
                <c:pt idx="153">
                  <c:v>-43</c:v>
                </c:pt>
                <c:pt idx="154">
                  <c:v>15</c:v>
                </c:pt>
                <c:pt idx="155">
                  <c:v>-40</c:v>
                </c:pt>
                <c:pt idx="156">
                  <c:v>-32</c:v>
                </c:pt>
                <c:pt idx="157">
                  <c:v>23</c:v>
                </c:pt>
                <c:pt idx="158">
                  <c:v>31</c:v>
                </c:pt>
                <c:pt idx="159">
                  <c:v>-39</c:v>
                </c:pt>
                <c:pt idx="160">
                  <c:v>-45</c:v>
                </c:pt>
                <c:pt idx="161">
                  <c:v>-10</c:v>
                </c:pt>
                <c:pt idx="162">
                  <c:v>51</c:v>
                </c:pt>
                <c:pt idx="163">
                  <c:v>40</c:v>
                </c:pt>
                <c:pt idx="164">
                  <c:v>-14</c:v>
                </c:pt>
                <c:pt idx="165">
                  <c:v>-26</c:v>
                </c:pt>
                <c:pt idx="166">
                  <c:v>17</c:v>
                </c:pt>
                <c:pt idx="167">
                  <c:v>-25</c:v>
                </c:pt>
                <c:pt idx="168">
                  <c:v>-37</c:v>
                </c:pt>
                <c:pt idx="169">
                  <c:v>93</c:v>
                </c:pt>
                <c:pt idx="170">
                  <c:v>-18</c:v>
                </c:pt>
                <c:pt idx="171">
                  <c:v>22</c:v>
                </c:pt>
                <c:pt idx="172">
                  <c:v>-30</c:v>
                </c:pt>
                <c:pt idx="173">
                  <c:v>20</c:v>
                </c:pt>
                <c:pt idx="174">
                  <c:v>-65</c:v>
                </c:pt>
                <c:pt idx="175">
                  <c:v>-8</c:v>
                </c:pt>
                <c:pt idx="176">
                  <c:v>89</c:v>
                </c:pt>
                <c:pt idx="177">
                  <c:v>-10</c:v>
                </c:pt>
                <c:pt idx="178">
                  <c:v>-1</c:v>
                </c:pt>
                <c:pt idx="179">
                  <c:v>-41</c:v>
                </c:pt>
                <c:pt idx="180">
                  <c:v>61</c:v>
                </c:pt>
                <c:pt idx="181">
                  <c:v>-70</c:v>
                </c:pt>
                <c:pt idx="182">
                  <c:v>-38</c:v>
                </c:pt>
                <c:pt idx="183">
                  <c:v>99</c:v>
                </c:pt>
                <c:pt idx="184">
                  <c:v>17</c:v>
                </c:pt>
                <c:pt idx="185">
                  <c:v>-8</c:v>
                </c:pt>
                <c:pt idx="186">
                  <c:v>17</c:v>
                </c:pt>
                <c:pt idx="187">
                  <c:v>-12</c:v>
                </c:pt>
                <c:pt idx="188">
                  <c:v>-67</c:v>
                </c:pt>
                <c:pt idx="189">
                  <c:v>54</c:v>
                </c:pt>
                <c:pt idx="190">
                  <c:v>-17</c:v>
                </c:pt>
                <c:pt idx="191">
                  <c:v>58</c:v>
                </c:pt>
                <c:pt idx="192">
                  <c:v>-11</c:v>
                </c:pt>
                <c:pt idx="193">
                  <c:v>10</c:v>
                </c:pt>
                <c:pt idx="194">
                  <c:v>-4</c:v>
                </c:pt>
                <c:pt idx="195">
                  <c:v>-54</c:v>
                </c:pt>
                <c:pt idx="196">
                  <c:v>-18</c:v>
                </c:pt>
                <c:pt idx="197">
                  <c:v>119</c:v>
                </c:pt>
                <c:pt idx="198">
                  <c:v>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12-4011-9B0F-85FBC8E62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907840"/>
        <c:axId val="79996416"/>
      </c:barChart>
      <c:dateAx>
        <c:axId val="79907840"/>
        <c:scaling>
          <c:orientation val="minMax"/>
        </c:scaling>
        <c:delete val="0"/>
        <c:axPos val="b"/>
        <c:numFmt formatCode="[$-419]d\ mmm;@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996416"/>
        <c:crosses val="autoZero"/>
        <c:auto val="1"/>
        <c:lblOffset val="100"/>
        <c:baseTimeUnit val="days"/>
        <c:majorUnit val="2"/>
        <c:majorTimeUnit val="days"/>
      </c:dateAx>
      <c:valAx>
        <c:axId val="7999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907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14811</xdr:colOff>
      <xdr:row>1</xdr:row>
      <xdr:rowOff>130172</xdr:rowOff>
    </xdr:from>
    <xdr:to>
      <xdr:col>15</xdr:col>
      <xdr:colOff>10584</xdr:colOff>
      <xdr:row>22</xdr:row>
      <xdr:rowOff>21167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23128</xdr:colOff>
      <xdr:row>2</xdr:row>
      <xdr:rowOff>187777</xdr:rowOff>
    </xdr:from>
    <xdr:to>
      <xdr:col>15</xdr:col>
      <xdr:colOff>0</xdr:colOff>
      <xdr:row>22</xdr:row>
      <xdr:rowOff>31750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23128</xdr:colOff>
      <xdr:row>2</xdr:row>
      <xdr:rowOff>187778</xdr:rowOff>
    </xdr:from>
    <xdr:to>
      <xdr:col>15</xdr:col>
      <xdr:colOff>0</xdr:colOff>
      <xdr:row>22</xdr:row>
      <xdr:rowOff>63500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0.14309</cdr:x>
      <cdr:y>0.1068</cdr:y>
    </cdr:from>
    <cdr:to>
      <cdr:x>0.15172</cdr:x>
      <cdr:y>0.138</cdr:y>
    </cdr:to>
    <cdr:sp macro="" textlink="">
      <cdr:nvSpPr>
        <cdr:cNvPr id="3" name="Прямоугольник 2"/>
        <cdr:cNvSpPr/>
      </cdr:nvSpPr>
      <cdr:spPr>
        <a:xfrm xmlns:a="http://schemas.openxmlformats.org/drawingml/2006/main">
          <a:off x="1127125" y="386557"/>
          <a:ext cx="68037" cy="11293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ru-RU" sz="1100"/>
        </a:p>
      </cdr:txBody>
    </cdr:sp>
  </cdr:relSizeAnchor>
  <cdr:relSizeAnchor xmlns:cdr="http://schemas.openxmlformats.org/drawingml/2006/chartDrawing">
    <cdr:from>
      <cdr:x>0.00643</cdr:x>
      <cdr:y>0.01404</cdr:y>
    </cdr:from>
    <cdr:to>
      <cdr:x>0.01337</cdr:x>
      <cdr:y>0.04233</cdr:y>
    </cdr:to>
    <cdr:sp macro="" textlink="">
      <cdr:nvSpPr>
        <cdr:cNvPr id="17" name="Прямоугольник 16"/>
        <cdr:cNvSpPr/>
      </cdr:nvSpPr>
      <cdr:spPr>
        <a:xfrm xmlns:a="http://schemas.openxmlformats.org/drawingml/2006/main">
          <a:off x="50800" y="50800"/>
          <a:ext cx="54770" cy="10242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ru-RU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0.14309</cdr:x>
      <cdr:y>0.1068</cdr:y>
    </cdr:from>
    <cdr:to>
      <cdr:x>0.15172</cdr:x>
      <cdr:y>0.138</cdr:y>
    </cdr:to>
    <cdr:sp macro="" textlink="">
      <cdr:nvSpPr>
        <cdr:cNvPr id="3" name="Прямоугольник 2"/>
        <cdr:cNvSpPr/>
      </cdr:nvSpPr>
      <cdr:spPr>
        <a:xfrm xmlns:a="http://schemas.openxmlformats.org/drawingml/2006/main">
          <a:off x="1127125" y="386557"/>
          <a:ext cx="68037" cy="11293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ru-RU" sz="1100"/>
        </a:p>
      </cdr:txBody>
    </cdr:sp>
  </cdr:relSizeAnchor>
  <cdr:relSizeAnchor xmlns:cdr="http://schemas.openxmlformats.org/drawingml/2006/chartDrawing">
    <cdr:from>
      <cdr:x>0.00643</cdr:x>
      <cdr:y>0.01404</cdr:y>
    </cdr:from>
    <cdr:to>
      <cdr:x>0.01337</cdr:x>
      <cdr:y>0.04233</cdr:y>
    </cdr:to>
    <cdr:sp macro="" textlink="">
      <cdr:nvSpPr>
        <cdr:cNvPr id="17" name="Прямоугольник 16"/>
        <cdr:cNvSpPr/>
      </cdr:nvSpPr>
      <cdr:spPr>
        <a:xfrm xmlns:a="http://schemas.openxmlformats.org/drawingml/2006/main">
          <a:off x="50800" y="50800"/>
          <a:ext cx="54770" cy="10242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ru-RU" sz="1100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L1608"/>
  <sheetViews>
    <sheetView tabSelected="1" topLeftCell="A1592" zoomScale="80" zoomScaleNormal="80" workbookViewId="0">
      <selection activeCell="H1620" sqref="H1620"/>
    </sheetView>
  </sheetViews>
  <sheetFormatPr defaultColWidth="9.140625" defaultRowHeight="15.75" x14ac:dyDescent="0.25"/>
  <cols>
    <col min="1" max="1" width="14.85546875" style="8" customWidth="1"/>
    <col min="2" max="2" width="5.140625" style="1" customWidth="1"/>
    <col min="3" max="3" width="17" style="1" customWidth="1"/>
    <col min="4" max="4" width="18.5703125" style="70" customWidth="1"/>
    <col min="5" max="5" width="15.7109375" style="70" customWidth="1"/>
    <col min="6" max="6" width="22" style="71" customWidth="1"/>
    <col min="7" max="7" width="20.5703125" style="45" customWidth="1"/>
    <col min="8" max="8" width="13.85546875" style="37" customWidth="1"/>
    <col min="9" max="9" width="21.42578125" style="45" customWidth="1"/>
    <col min="10" max="10" width="9.140625" style="1"/>
    <col min="11" max="11" width="15.7109375" style="1" bestFit="1" customWidth="1"/>
    <col min="12" max="12" width="14.42578125" style="1" bestFit="1" customWidth="1"/>
    <col min="13" max="16384" width="9.140625" style="1"/>
  </cols>
  <sheetData>
    <row r="2" spans="1:9" x14ac:dyDescent="0.25">
      <c r="C2" s="79" t="s">
        <v>11</v>
      </c>
      <c r="D2" s="79"/>
      <c r="E2" s="79"/>
      <c r="F2" s="79"/>
      <c r="G2" s="79"/>
      <c r="H2" s="79"/>
      <c r="I2" s="79"/>
    </row>
    <row r="3" spans="1:9" x14ac:dyDescent="0.25">
      <c r="C3" s="9"/>
      <c r="D3" s="62"/>
      <c r="E3" s="62"/>
      <c r="F3" s="63"/>
      <c r="G3" s="41"/>
      <c r="H3" s="62"/>
      <c r="I3" s="41"/>
    </row>
    <row r="4" spans="1:9" s="4" customFormat="1" ht="31.5" x14ac:dyDescent="0.25">
      <c r="A4" s="10" t="s">
        <v>0</v>
      </c>
      <c r="B4" s="2" t="s">
        <v>12</v>
      </c>
      <c r="C4" s="3" t="s">
        <v>13</v>
      </c>
      <c r="D4" s="64" t="s">
        <v>14</v>
      </c>
      <c r="E4" s="65" t="s">
        <v>9</v>
      </c>
      <c r="F4" s="65" t="s">
        <v>15</v>
      </c>
      <c r="G4" s="42" t="s">
        <v>21</v>
      </c>
      <c r="H4" s="65" t="s">
        <v>10</v>
      </c>
      <c r="I4" s="42" t="s">
        <v>22</v>
      </c>
    </row>
    <row r="5" spans="1:9" x14ac:dyDescent="0.25">
      <c r="A5" s="80">
        <v>43919</v>
      </c>
      <c r="B5" s="5">
        <v>1</v>
      </c>
      <c r="C5" s="6" t="s">
        <v>1</v>
      </c>
      <c r="D5" s="66">
        <v>671428</v>
      </c>
      <c r="E5" s="66">
        <v>30957</v>
      </c>
      <c r="F5" s="67">
        <v>72041</v>
      </c>
      <c r="G5" s="43"/>
      <c r="H5" s="68">
        <v>3508</v>
      </c>
      <c r="I5" s="46"/>
    </row>
    <row r="6" spans="1:9" x14ac:dyDescent="0.25">
      <c r="A6" s="80"/>
      <c r="B6" s="5">
        <v>2</v>
      </c>
      <c r="C6" s="6" t="s">
        <v>2</v>
      </c>
      <c r="D6" s="66">
        <v>1371</v>
      </c>
      <c r="E6" s="66">
        <v>6</v>
      </c>
      <c r="F6" s="67">
        <v>107</v>
      </c>
      <c r="G6" s="43"/>
      <c r="H6" s="68">
        <v>2</v>
      </c>
      <c r="I6" s="46"/>
    </row>
    <row r="7" spans="1:9" x14ac:dyDescent="0.25">
      <c r="A7" s="80"/>
      <c r="B7" s="5">
        <v>3</v>
      </c>
      <c r="C7" s="6" t="s">
        <v>3</v>
      </c>
      <c r="D7" s="66">
        <v>920</v>
      </c>
      <c r="E7" s="66">
        <v>6</v>
      </c>
      <c r="F7" s="67">
        <v>103</v>
      </c>
      <c r="G7" s="43"/>
      <c r="H7" s="68">
        <v>2</v>
      </c>
      <c r="I7" s="46"/>
    </row>
    <row r="8" spans="1:9" x14ac:dyDescent="0.25">
      <c r="A8" s="80"/>
      <c r="B8" s="5">
        <v>4</v>
      </c>
      <c r="C8" s="6" t="s">
        <v>4</v>
      </c>
      <c r="D8" s="66">
        <v>92472</v>
      </c>
      <c r="E8" s="66">
        <v>10023</v>
      </c>
      <c r="F8" s="67">
        <v>5974</v>
      </c>
      <c r="G8" s="43"/>
      <c r="H8" s="68">
        <v>889</v>
      </c>
      <c r="I8" s="46"/>
    </row>
    <row r="9" spans="1:9" x14ac:dyDescent="0.25">
      <c r="A9" s="80"/>
      <c r="B9" s="5">
        <v>5</v>
      </c>
      <c r="C9" s="6" t="s">
        <v>5</v>
      </c>
      <c r="D9" s="66">
        <v>82345</v>
      </c>
      <c r="E9" s="66">
        <v>3306</v>
      </c>
      <c r="F9" s="67">
        <v>399</v>
      </c>
      <c r="G9" s="43"/>
      <c r="H9" s="68">
        <v>7</v>
      </c>
      <c r="I9" s="46"/>
    </row>
    <row r="10" spans="1:9" x14ac:dyDescent="0.25">
      <c r="A10" s="80"/>
      <c r="B10" s="5">
        <v>6</v>
      </c>
      <c r="C10" s="6" t="s">
        <v>6</v>
      </c>
      <c r="D10" s="66">
        <v>283</v>
      </c>
      <c r="E10" s="66">
        <v>2</v>
      </c>
      <c r="F10" s="67">
        <v>0</v>
      </c>
      <c r="G10" s="43"/>
      <c r="H10" s="68">
        <v>0</v>
      </c>
      <c r="I10" s="46"/>
    </row>
    <row r="11" spans="1:9" x14ac:dyDescent="0.25">
      <c r="A11" s="80"/>
      <c r="B11" s="5">
        <v>7</v>
      </c>
      <c r="C11" s="6" t="s">
        <v>7</v>
      </c>
      <c r="D11" s="66">
        <v>58825</v>
      </c>
      <c r="E11" s="66">
        <v>478</v>
      </c>
      <c r="F11" s="67">
        <v>5788</v>
      </c>
      <c r="G11" s="43"/>
      <c r="H11" s="68">
        <v>127</v>
      </c>
      <c r="I11" s="46"/>
    </row>
    <row r="12" spans="1:9" x14ac:dyDescent="0.25">
      <c r="A12" s="80"/>
      <c r="B12" s="5">
        <v>8</v>
      </c>
      <c r="C12" s="6" t="s">
        <v>8</v>
      </c>
      <c r="D12" s="66">
        <v>124464</v>
      </c>
      <c r="E12" s="66">
        <v>2223</v>
      </c>
      <c r="F12" s="67">
        <v>5978</v>
      </c>
      <c r="G12" s="43"/>
      <c r="H12" s="68">
        <v>252</v>
      </c>
      <c r="I12" s="46"/>
    </row>
    <row r="13" spans="1:9" s="4" customFormat="1" ht="31.5" x14ac:dyDescent="0.25">
      <c r="A13" s="10" t="s">
        <v>0</v>
      </c>
      <c r="B13" s="2" t="s">
        <v>12</v>
      </c>
      <c r="C13" s="3" t="s">
        <v>13</v>
      </c>
      <c r="D13" s="64" t="s">
        <v>14</v>
      </c>
      <c r="E13" s="65" t="s">
        <v>9</v>
      </c>
      <c r="F13" s="65" t="s">
        <v>15</v>
      </c>
      <c r="G13" s="42" t="s">
        <v>21</v>
      </c>
      <c r="H13" s="65" t="s">
        <v>10</v>
      </c>
      <c r="I13" s="42" t="s">
        <v>22</v>
      </c>
    </row>
    <row r="14" spans="1:9" x14ac:dyDescent="0.25">
      <c r="A14" s="74">
        <v>43920</v>
      </c>
      <c r="B14" s="5">
        <v>1</v>
      </c>
      <c r="C14" s="6" t="s">
        <v>1</v>
      </c>
      <c r="D14" s="66">
        <v>731738</v>
      </c>
      <c r="E14" s="66">
        <v>34151</v>
      </c>
      <c r="F14" s="67">
        <f>D14-D5</f>
        <v>60310</v>
      </c>
      <c r="G14" s="43">
        <f>F14-F5</f>
        <v>-11731</v>
      </c>
      <c r="H14" s="68">
        <f t="shared" ref="H14:H21" si="0">E14-E5</f>
        <v>3194</v>
      </c>
      <c r="I14" s="46">
        <f t="shared" ref="I14:I21" si="1">H14-H5</f>
        <v>-314</v>
      </c>
    </row>
    <row r="15" spans="1:9" x14ac:dyDescent="0.25">
      <c r="A15" s="81"/>
      <c r="B15" s="5">
        <v>2</v>
      </c>
      <c r="C15" s="6" t="s">
        <v>2</v>
      </c>
      <c r="D15" s="66">
        <v>1534</v>
      </c>
      <c r="E15" s="66">
        <v>8</v>
      </c>
      <c r="F15" s="67">
        <f t="shared" ref="F15:F78" si="2">D15-D6</f>
        <v>163</v>
      </c>
      <c r="G15" s="43">
        <f t="shared" ref="G15:G78" si="3">F15-F6</f>
        <v>56</v>
      </c>
      <c r="H15" s="68">
        <f t="shared" si="0"/>
        <v>2</v>
      </c>
      <c r="I15" s="46">
        <f t="shared" si="1"/>
        <v>0</v>
      </c>
    </row>
    <row r="16" spans="1:9" x14ac:dyDescent="0.25">
      <c r="A16" s="81"/>
      <c r="B16" s="5">
        <v>3</v>
      </c>
      <c r="C16" s="6" t="s">
        <v>3</v>
      </c>
      <c r="D16" s="66">
        <v>1014</v>
      </c>
      <c r="E16" s="66">
        <v>6</v>
      </c>
      <c r="F16" s="67">
        <f t="shared" si="2"/>
        <v>94</v>
      </c>
      <c r="G16" s="43">
        <f t="shared" si="3"/>
        <v>-9</v>
      </c>
      <c r="H16" s="68">
        <f t="shared" si="0"/>
        <v>0</v>
      </c>
      <c r="I16" s="46">
        <f t="shared" si="1"/>
        <v>-2</v>
      </c>
    </row>
    <row r="17" spans="1:9" x14ac:dyDescent="0.25">
      <c r="A17" s="81"/>
      <c r="B17" s="5">
        <v>4</v>
      </c>
      <c r="C17" s="6" t="s">
        <v>4</v>
      </c>
      <c r="D17" s="66">
        <v>97689</v>
      </c>
      <c r="E17" s="66">
        <v>10779</v>
      </c>
      <c r="F17" s="67">
        <f t="shared" si="2"/>
        <v>5217</v>
      </c>
      <c r="G17" s="43">
        <f t="shared" si="3"/>
        <v>-757</v>
      </c>
      <c r="H17" s="68">
        <f t="shared" si="0"/>
        <v>756</v>
      </c>
      <c r="I17" s="46">
        <f t="shared" si="1"/>
        <v>-133</v>
      </c>
    </row>
    <row r="18" spans="1:9" x14ac:dyDescent="0.25">
      <c r="A18" s="81"/>
      <c r="B18" s="5">
        <v>5</v>
      </c>
      <c r="C18" s="6" t="s">
        <v>5</v>
      </c>
      <c r="D18" s="66">
        <v>82451</v>
      </c>
      <c r="E18" s="66">
        <v>3311</v>
      </c>
      <c r="F18" s="67">
        <f t="shared" si="2"/>
        <v>106</v>
      </c>
      <c r="G18" s="43">
        <f t="shared" si="3"/>
        <v>-293</v>
      </c>
      <c r="H18" s="68">
        <f t="shared" si="0"/>
        <v>5</v>
      </c>
      <c r="I18" s="46">
        <f t="shared" si="1"/>
        <v>-2</v>
      </c>
    </row>
    <row r="19" spans="1:9" x14ac:dyDescent="0.25">
      <c r="A19" s="81"/>
      <c r="B19" s="5">
        <v>6</v>
      </c>
      <c r="C19" s="6" t="s">
        <v>6</v>
      </c>
      <c r="D19" s="66">
        <v>298</v>
      </c>
      <c r="E19" s="66">
        <v>2</v>
      </c>
      <c r="F19" s="67">
        <f t="shared" si="2"/>
        <v>15</v>
      </c>
      <c r="G19" s="43">
        <f t="shared" si="3"/>
        <v>15</v>
      </c>
      <c r="H19" s="68">
        <f t="shared" si="0"/>
        <v>0</v>
      </c>
      <c r="I19" s="46">
        <f t="shared" si="1"/>
        <v>0</v>
      </c>
    </row>
    <row r="20" spans="1:9" x14ac:dyDescent="0.25">
      <c r="A20" s="81"/>
      <c r="B20" s="5">
        <v>7</v>
      </c>
      <c r="C20" s="6" t="s">
        <v>7</v>
      </c>
      <c r="D20" s="66">
        <v>63150</v>
      </c>
      <c r="E20" s="66">
        <v>544</v>
      </c>
      <c r="F20" s="67">
        <f t="shared" si="2"/>
        <v>4325</v>
      </c>
      <c r="G20" s="43">
        <f t="shared" si="3"/>
        <v>-1463</v>
      </c>
      <c r="H20" s="68">
        <f t="shared" si="0"/>
        <v>66</v>
      </c>
      <c r="I20" s="46">
        <f t="shared" si="1"/>
        <v>-61</v>
      </c>
    </row>
    <row r="21" spans="1:9" x14ac:dyDescent="0.25">
      <c r="A21" s="82"/>
      <c r="B21" s="5">
        <v>8</v>
      </c>
      <c r="C21" s="6" t="s">
        <v>8</v>
      </c>
      <c r="D21" s="66">
        <v>143578</v>
      </c>
      <c r="E21" s="66">
        <v>2562</v>
      </c>
      <c r="F21" s="67">
        <f t="shared" si="2"/>
        <v>19114</v>
      </c>
      <c r="G21" s="43">
        <f t="shared" si="3"/>
        <v>13136</v>
      </c>
      <c r="H21" s="68">
        <f t="shared" si="0"/>
        <v>339</v>
      </c>
      <c r="I21" s="46">
        <f t="shared" si="1"/>
        <v>87</v>
      </c>
    </row>
    <row r="22" spans="1:9" s="4" customFormat="1" ht="31.5" x14ac:dyDescent="0.25">
      <c r="A22" s="10" t="s">
        <v>0</v>
      </c>
      <c r="B22" s="2" t="s">
        <v>12</v>
      </c>
      <c r="C22" s="3" t="s">
        <v>13</v>
      </c>
      <c r="D22" s="64" t="s">
        <v>14</v>
      </c>
      <c r="E22" s="65" t="s">
        <v>9</v>
      </c>
      <c r="F22" s="65" t="s">
        <v>15</v>
      </c>
      <c r="G22" s="42" t="s">
        <v>21</v>
      </c>
      <c r="H22" s="65" t="s">
        <v>10</v>
      </c>
      <c r="I22" s="42" t="s">
        <v>22</v>
      </c>
    </row>
    <row r="23" spans="1:9" x14ac:dyDescent="0.25">
      <c r="A23" s="74">
        <v>43921</v>
      </c>
      <c r="B23" s="5">
        <v>1</v>
      </c>
      <c r="C23" s="6" t="s">
        <v>1</v>
      </c>
      <c r="D23" s="66">
        <v>810343</v>
      </c>
      <c r="E23" s="66">
        <v>39586</v>
      </c>
      <c r="F23" s="67">
        <f t="shared" si="2"/>
        <v>78605</v>
      </c>
      <c r="G23" s="43">
        <f t="shared" si="3"/>
        <v>18295</v>
      </c>
      <c r="H23" s="68">
        <f t="shared" ref="H23:H30" si="4">E23-E14</f>
        <v>5435</v>
      </c>
      <c r="I23" s="46">
        <f t="shared" ref="I23:I38" si="5">H23-H14</f>
        <v>2241</v>
      </c>
    </row>
    <row r="24" spans="1:9" x14ac:dyDescent="0.25">
      <c r="A24" s="81"/>
      <c r="B24" s="5">
        <v>2</v>
      </c>
      <c r="C24" s="6" t="s">
        <v>2</v>
      </c>
      <c r="D24" s="66">
        <v>2334</v>
      </c>
      <c r="E24" s="66">
        <v>19</v>
      </c>
      <c r="F24" s="67">
        <f t="shared" si="2"/>
        <v>800</v>
      </c>
      <c r="G24" s="43">
        <f t="shared" si="3"/>
        <v>637</v>
      </c>
      <c r="H24" s="68">
        <f t="shared" si="4"/>
        <v>11</v>
      </c>
      <c r="I24" s="46">
        <f t="shared" si="5"/>
        <v>9</v>
      </c>
    </row>
    <row r="25" spans="1:9" x14ac:dyDescent="0.25">
      <c r="A25" s="81"/>
      <c r="B25" s="5">
        <v>3</v>
      </c>
      <c r="C25" s="6" t="s">
        <v>3</v>
      </c>
      <c r="D25" s="66">
        <v>1613</v>
      </c>
      <c r="E25" s="66">
        <v>11</v>
      </c>
      <c r="F25" s="67">
        <f t="shared" si="2"/>
        <v>599</v>
      </c>
      <c r="G25" s="43">
        <f t="shared" si="3"/>
        <v>505</v>
      </c>
      <c r="H25" s="68">
        <f t="shared" si="4"/>
        <v>5</v>
      </c>
      <c r="I25" s="46">
        <f t="shared" si="5"/>
        <v>5</v>
      </c>
    </row>
    <row r="26" spans="1:9" x14ac:dyDescent="0.25">
      <c r="A26" s="81"/>
      <c r="B26" s="5">
        <v>4</v>
      </c>
      <c r="C26" s="6" t="s">
        <v>4</v>
      </c>
      <c r="D26" s="66">
        <v>101991</v>
      </c>
      <c r="E26" s="66">
        <v>11660</v>
      </c>
      <c r="F26" s="67">
        <f t="shared" si="2"/>
        <v>4302</v>
      </c>
      <c r="G26" s="43">
        <f t="shared" si="3"/>
        <v>-915</v>
      </c>
      <c r="H26" s="68">
        <f t="shared" si="4"/>
        <v>881</v>
      </c>
      <c r="I26" s="46">
        <f t="shared" si="5"/>
        <v>125</v>
      </c>
    </row>
    <row r="27" spans="1:9" x14ac:dyDescent="0.25">
      <c r="A27" s="81"/>
      <c r="B27" s="5">
        <v>5</v>
      </c>
      <c r="C27" s="6" t="s">
        <v>5</v>
      </c>
      <c r="D27" s="66">
        <v>82547</v>
      </c>
      <c r="E27" s="66">
        <v>3314</v>
      </c>
      <c r="F27" s="67">
        <f t="shared" si="2"/>
        <v>96</v>
      </c>
      <c r="G27" s="43">
        <f t="shared" si="3"/>
        <v>-10</v>
      </c>
      <c r="H27" s="68">
        <f t="shared" si="4"/>
        <v>3</v>
      </c>
      <c r="I27" s="46">
        <f t="shared" si="5"/>
        <v>-2</v>
      </c>
    </row>
    <row r="28" spans="1:9" x14ac:dyDescent="0.25">
      <c r="A28" s="81"/>
      <c r="B28" s="5">
        <v>6</v>
      </c>
      <c r="C28" s="6" t="s">
        <v>6</v>
      </c>
      <c r="D28" s="66">
        <v>306</v>
      </c>
      <c r="E28" s="66">
        <v>2</v>
      </c>
      <c r="F28" s="67">
        <f t="shared" si="2"/>
        <v>8</v>
      </c>
      <c r="G28" s="43">
        <f t="shared" si="3"/>
        <v>-7</v>
      </c>
      <c r="H28" s="68">
        <f t="shared" si="4"/>
        <v>0</v>
      </c>
      <c r="I28" s="46">
        <f t="shared" si="5"/>
        <v>0</v>
      </c>
    </row>
    <row r="29" spans="1:9" x14ac:dyDescent="0.25">
      <c r="A29" s="81"/>
      <c r="B29" s="5">
        <v>7</v>
      </c>
      <c r="C29" s="6" t="s">
        <v>7</v>
      </c>
      <c r="D29" s="66">
        <v>67788</v>
      </c>
      <c r="E29" s="66">
        <v>648</v>
      </c>
      <c r="F29" s="67">
        <f t="shared" si="2"/>
        <v>4638</v>
      </c>
      <c r="G29" s="43">
        <f t="shared" si="3"/>
        <v>313</v>
      </c>
      <c r="H29" s="68">
        <f t="shared" si="4"/>
        <v>104</v>
      </c>
      <c r="I29" s="46">
        <f t="shared" si="5"/>
        <v>38</v>
      </c>
    </row>
    <row r="30" spans="1:9" x14ac:dyDescent="0.25">
      <c r="A30" s="82"/>
      <c r="B30" s="5">
        <v>8</v>
      </c>
      <c r="C30" s="6" t="s">
        <v>8</v>
      </c>
      <c r="D30" s="66">
        <v>164139</v>
      </c>
      <c r="E30" s="66">
        <v>3140</v>
      </c>
      <c r="F30" s="67">
        <f t="shared" si="2"/>
        <v>20561</v>
      </c>
      <c r="G30" s="43">
        <f t="shared" si="3"/>
        <v>1447</v>
      </c>
      <c r="H30" s="68">
        <f t="shared" si="4"/>
        <v>578</v>
      </c>
      <c r="I30" s="46">
        <f t="shared" si="5"/>
        <v>239</v>
      </c>
    </row>
    <row r="31" spans="1:9" s="4" customFormat="1" ht="31.5" x14ac:dyDescent="0.25">
      <c r="A31" s="10" t="s">
        <v>0</v>
      </c>
      <c r="B31" s="2" t="s">
        <v>12</v>
      </c>
      <c r="C31" s="3" t="s">
        <v>13</v>
      </c>
      <c r="D31" s="64" t="s">
        <v>14</v>
      </c>
      <c r="E31" s="65" t="s">
        <v>9</v>
      </c>
      <c r="F31" s="65" t="s">
        <v>15</v>
      </c>
      <c r="G31" s="42" t="s">
        <v>21</v>
      </c>
      <c r="H31" s="65" t="s">
        <v>10</v>
      </c>
      <c r="I31" s="42" t="s">
        <v>22</v>
      </c>
    </row>
    <row r="32" spans="1:9" x14ac:dyDescent="0.25">
      <c r="A32" s="74">
        <v>43922</v>
      </c>
      <c r="B32" s="5">
        <v>1</v>
      </c>
      <c r="C32" s="6" t="s">
        <v>1</v>
      </c>
      <c r="D32" s="66">
        <v>874021</v>
      </c>
      <c r="E32" s="66">
        <v>43280</v>
      </c>
      <c r="F32" s="67">
        <f t="shared" si="2"/>
        <v>63678</v>
      </c>
      <c r="G32" s="43">
        <f t="shared" si="3"/>
        <v>-14927</v>
      </c>
      <c r="H32" s="68">
        <f t="shared" ref="H32:H39" si="6">E32-E23</f>
        <v>3694</v>
      </c>
      <c r="I32" s="46">
        <f t="shared" si="5"/>
        <v>-1741</v>
      </c>
    </row>
    <row r="33" spans="1:9" x14ac:dyDescent="0.25">
      <c r="A33" s="81"/>
      <c r="B33" s="5">
        <v>2</v>
      </c>
      <c r="C33" s="6" t="s">
        <v>2</v>
      </c>
      <c r="D33" s="66">
        <v>2780</v>
      </c>
      <c r="E33" s="66">
        <v>26</v>
      </c>
      <c r="F33" s="67">
        <f t="shared" si="2"/>
        <v>446</v>
      </c>
      <c r="G33" s="43">
        <f t="shared" si="3"/>
        <v>-354</v>
      </c>
      <c r="H33" s="68">
        <f t="shared" si="6"/>
        <v>7</v>
      </c>
      <c r="I33" s="46">
        <f t="shared" si="5"/>
        <v>-4</v>
      </c>
    </row>
    <row r="34" spans="1:9" x14ac:dyDescent="0.25">
      <c r="A34" s="81"/>
      <c r="B34" s="5">
        <v>3</v>
      </c>
      <c r="C34" s="6" t="s">
        <v>3</v>
      </c>
      <c r="D34" s="66">
        <v>1880</v>
      </c>
      <c r="E34" s="66">
        <v>16</v>
      </c>
      <c r="F34" s="67">
        <f t="shared" si="2"/>
        <v>267</v>
      </c>
      <c r="G34" s="43">
        <f t="shared" si="3"/>
        <v>-332</v>
      </c>
      <c r="H34" s="68">
        <f t="shared" si="6"/>
        <v>5</v>
      </c>
      <c r="I34" s="46">
        <f t="shared" si="5"/>
        <v>0</v>
      </c>
    </row>
    <row r="35" spans="1:9" x14ac:dyDescent="0.25">
      <c r="A35" s="81"/>
      <c r="B35" s="5">
        <v>4</v>
      </c>
      <c r="C35" s="6" t="s">
        <v>4</v>
      </c>
      <c r="D35" s="66">
        <v>105792</v>
      </c>
      <c r="E35" s="66">
        <v>12428</v>
      </c>
      <c r="F35" s="67">
        <f t="shared" si="2"/>
        <v>3801</v>
      </c>
      <c r="G35" s="43">
        <f t="shared" si="3"/>
        <v>-501</v>
      </c>
      <c r="H35" s="68">
        <f t="shared" si="6"/>
        <v>768</v>
      </c>
      <c r="I35" s="46">
        <f t="shared" si="5"/>
        <v>-113</v>
      </c>
    </row>
    <row r="36" spans="1:9" x14ac:dyDescent="0.25">
      <c r="A36" s="81"/>
      <c r="B36" s="5">
        <v>5</v>
      </c>
      <c r="C36" s="6" t="s">
        <v>5</v>
      </c>
      <c r="D36" s="66">
        <v>82682</v>
      </c>
      <c r="E36" s="66">
        <v>3321</v>
      </c>
      <c r="F36" s="67">
        <f t="shared" si="2"/>
        <v>135</v>
      </c>
      <c r="G36" s="43">
        <f t="shared" si="3"/>
        <v>39</v>
      </c>
      <c r="H36" s="68">
        <f t="shared" si="6"/>
        <v>7</v>
      </c>
      <c r="I36" s="46">
        <f t="shared" si="5"/>
        <v>4</v>
      </c>
    </row>
    <row r="37" spans="1:9" x14ac:dyDescent="0.25">
      <c r="A37" s="81"/>
      <c r="B37" s="5">
        <v>6</v>
      </c>
      <c r="C37" s="6" t="s">
        <v>6</v>
      </c>
      <c r="D37" s="66">
        <v>329</v>
      </c>
      <c r="E37" s="66">
        <v>5</v>
      </c>
      <c r="F37" s="67">
        <f t="shared" si="2"/>
        <v>23</v>
      </c>
      <c r="G37" s="43">
        <f t="shared" si="3"/>
        <v>15</v>
      </c>
      <c r="H37" s="68">
        <f t="shared" si="6"/>
        <v>3</v>
      </c>
      <c r="I37" s="46">
        <f t="shared" si="5"/>
        <v>3</v>
      </c>
    </row>
    <row r="38" spans="1:9" x14ac:dyDescent="0.25">
      <c r="A38" s="81"/>
      <c r="B38" s="5">
        <v>7</v>
      </c>
      <c r="C38" s="6" t="s">
        <v>7</v>
      </c>
      <c r="D38" s="66">
        <v>72383</v>
      </c>
      <c r="E38" s="66">
        <v>788</v>
      </c>
      <c r="F38" s="67">
        <f t="shared" si="2"/>
        <v>4595</v>
      </c>
      <c r="G38" s="43">
        <f t="shared" si="3"/>
        <v>-43</v>
      </c>
      <c r="H38" s="68">
        <f t="shared" si="6"/>
        <v>140</v>
      </c>
      <c r="I38" s="46">
        <f t="shared" si="5"/>
        <v>36</v>
      </c>
    </row>
    <row r="39" spans="1:9" x14ac:dyDescent="0.25">
      <c r="A39" s="82"/>
      <c r="B39" s="5">
        <v>8</v>
      </c>
      <c r="C39" s="6" t="s">
        <v>8</v>
      </c>
      <c r="D39" s="66">
        <v>188592</v>
      </c>
      <c r="E39" s="66">
        <v>4056</v>
      </c>
      <c r="F39" s="67">
        <f t="shared" si="2"/>
        <v>24453</v>
      </c>
      <c r="G39" s="43">
        <f t="shared" si="3"/>
        <v>3892</v>
      </c>
      <c r="H39" s="68">
        <f t="shared" si="6"/>
        <v>916</v>
      </c>
      <c r="I39" s="46">
        <f t="shared" ref="I39:I47" si="7">H39-H30</f>
        <v>338</v>
      </c>
    </row>
    <row r="40" spans="1:9" s="4" customFormat="1" ht="31.5" x14ac:dyDescent="0.25">
      <c r="A40" s="10" t="s">
        <v>0</v>
      </c>
      <c r="B40" s="2" t="s">
        <v>12</v>
      </c>
      <c r="C40" s="3" t="s">
        <v>13</v>
      </c>
      <c r="D40" s="64" t="s">
        <v>14</v>
      </c>
      <c r="E40" s="65" t="s">
        <v>9</v>
      </c>
      <c r="F40" s="65" t="s">
        <v>15</v>
      </c>
      <c r="G40" s="42" t="s">
        <v>21</v>
      </c>
      <c r="H40" s="65" t="s">
        <v>10</v>
      </c>
      <c r="I40" s="42" t="s">
        <v>22</v>
      </c>
    </row>
    <row r="41" spans="1:9" x14ac:dyDescent="0.25">
      <c r="A41" s="74">
        <v>43923</v>
      </c>
      <c r="B41" s="5">
        <v>1</v>
      </c>
      <c r="C41" s="6" t="s">
        <v>1</v>
      </c>
      <c r="D41" s="66">
        <v>940313</v>
      </c>
      <c r="E41" s="66">
        <v>47340</v>
      </c>
      <c r="F41" s="67">
        <f t="shared" si="2"/>
        <v>66292</v>
      </c>
      <c r="G41" s="43">
        <f t="shared" si="3"/>
        <v>2614</v>
      </c>
      <c r="H41" s="68">
        <f t="shared" ref="H41:H48" si="8">E41-E32</f>
        <v>4060</v>
      </c>
      <c r="I41" s="46">
        <f t="shared" si="7"/>
        <v>366</v>
      </c>
    </row>
    <row r="42" spans="1:9" x14ac:dyDescent="0.25">
      <c r="A42" s="81"/>
      <c r="B42" s="5">
        <v>2</v>
      </c>
      <c r="C42" s="6" t="s">
        <v>2</v>
      </c>
      <c r="D42" s="66">
        <v>3548</v>
      </c>
      <c r="E42" s="66">
        <v>31</v>
      </c>
      <c r="F42" s="67">
        <f t="shared" si="2"/>
        <v>768</v>
      </c>
      <c r="G42" s="43">
        <f t="shared" si="3"/>
        <v>322</v>
      </c>
      <c r="H42" s="68">
        <f t="shared" si="8"/>
        <v>5</v>
      </c>
      <c r="I42" s="46">
        <f t="shared" si="7"/>
        <v>-2</v>
      </c>
    </row>
    <row r="43" spans="1:9" x14ac:dyDescent="0.25">
      <c r="A43" s="81"/>
      <c r="B43" s="5">
        <v>3</v>
      </c>
      <c r="C43" s="6" t="s">
        <v>3</v>
      </c>
      <c r="D43" s="66">
        <v>2475</v>
      </c>
      <c r="E43" s="66">
        <v>19</v>
      </c>
      <c r="F43" s="67">
        <f t="shared" si="2"/>
        <v>595</v>
      </c>
      <c r="G43" s="43">
        <f t="shared" si="3"/>
        <v>328</v>
      </c>
      <c r="H43" s="68">
        <f t="shared" si="8"/>
        <v>3</v>
      </c>
      <c r="I43" s="46">
        <f t="shared" si="7"/>
        <v>-2</v>
      </c>
    </row>
    <row r="44" spans="1:9" x14ac:dyDescent="0.25">
      <c r="A44" s="81"/>
      <c r="B44" s="5">
        <v>4</v>
      </c>
      <c r="C44" s="6" t="s">
        <v>4</v>
      </c>
      <c r="D44" s="66">
        <v>110574</v>
      </c>
      <c r="E44" s="66">
        <v>13155</v>
      </c>
      <c r="F44" s="67">
        <f t="shared" si="2"/>
        <v>4782</v>
      </c>
      <c r="G44" s="43">
        <f t="shared" si="3"/>
        <v>981</v>
      </c>
      <c r="H44" s="68">
        <f t="shared" si="8"/>
        <v>727</v>
      </c>
      <c r="I44" s="46">
        <f t="shared" si="7"/>
        <v>-41</v>
      </c>
    </row>
    <row r="45" spans="1:9" x14ac:dyDescent="0.25">
      <c r="A45" s="81"/>
      <c r="B45" s="5">
        <v>5</v>
      </c>
      <c r="C45" s="6" t="s">
        <v>5</v>
      </c>
      <c r="D45" s="66">
        <v>82771</v>
      </c>
      <c r="E45" s="66">
        <v>3327</v>
      </c>
      <c r="F45" s="67">
        <f t="shared" si="2"/>
        <v>89</v>
      </c>
      <c r="G45" s="43">
        <f t="shared" si="3"/>
        <v>-46</v>
      </c>
      <c r="H45" s="68">
        <f t="shared" si="8"/>
        <v>6</v>
      </c>
      <c r="I45" s="46">
        <f t="shared" si="7"/>
        <v>-1</v>
      </c>
    </row>
    <row r="46" spans="1:9" x14ac:dyDescent="0.25">
      <c r="A46" s="81"/>
      <c r="B46" s="5">
        <v>6</v>
      </c>
      <c r="C46" s="6" t="s">
        <v>6</v>
      </c>
      <c r="D46" s="66">
        <v>339</v>
      </c>
      <c r="E46" s="66">
        <v>5</v>
      </c>
      <c r="F46" s="67">
        <f t="shared" si="2"/>
        <v>10</v>
      </c>
      <c r="G46" s="43">
        <f t="shared" si="3"/>
        <v>-13</v>
      </c>
      <c r="H46" s="68">
        <f t="shared" si="8"/>
        <v>0</v>
      </c>
      <c r="I46" s="46">
        <f t="shared" si="7"/>
        <v>-3</v>
      </c>
    </row>
    <row r="47" spans="1:9" x14ac:dyDescent="0.25">
      <c r="A47" s="81"/>
      <c r="B47" s="5">
        <v>7</v>
      </c>
      <c r="C47" s="6" t="s">
        <v>7</v>
      </c>
      <c r="D47" s="66">
        <v>77981</v>
      </c>
      <c r="E47" s="66">
        <v>931</v>
      </c>
      <c r="F47" s="67">
        <f t="shared" si="2"/>
        <v>5598</v>
      </c>
      <c r="G47" s="43">
        <f t="shared" si="3"/>
        <v>1003</v>
      </c>
      <c r="H47" s="68">
        <f t="shared" si="8"/>
        <v>143</v>
      </c>
      <c r="I47" s="46">
        <f t="shared" si="7"/>
        <v>3</v>
      </c>
    </row>
    <row r="48" spans="1:9" x14ac:dyDescent="0.25">
      <c r="A48" s="82"/>
      <c r="B48" s="5">
        <v>8</v>
      </c>
      <c r="C48" s="6" t="s">
        <v>8</v>
      </c>
      <c r="D48" s="66">
        <v>215344</v>
      </c>
      <c r="E48" s="66">
        <v>5112</v>
      </c>
      <c r="F48" s="67">
        <f t="shared" si="2"/>
        <v>26752</v>
      </c>
      <c r="G48" s="43">
        <f t="shared" si="3"/>
        <v>2299</v>
      </c>
      <c r="H48" s="68">
        <f t="shared" si="8"/>
        <v>1056</v>
      </c>
      <c r="I48" s="46">
        <f t="shared" ref="I48:I56" si="9">H48-H39</f>
        <v>140</v>
      </c>
    </row>
    <row r="49" spans="1:9" s="4" customFormat="1" ht="31.5" x14ac:dyDescent="0.25">
      <c r="A49" s="10" t="s">
        <v>0</v>
      </c>
      <c r="B49" s="2" t="s">
        <v>12</v>
      </c>
      <c r="C49" s="3" t="s">
        <v>13</v>
      </c>
      <c r="D49" s="64" t="s">
        <v>14</v>
      </c>
      <c r="E49" s="65" t="s">
        <v>9</v>
      </c>
      <c r="F49" s="65" t="s">
        <v>15</v>
      </c>
      <c r="G49" s="42" t="s">
        <v>21</v>
      </c>
      <c r="H49" s="65" t="s">
        <v>10</v>
      </c>
      <c r="I49" s="42" t="s">
        <v>22</v>
      </c>
    </row>
    <row r="50" spans="1:9" x14ac:dyDescent="0.25">
      <c r="A50" s="74">
        <v>43924</v>
      </c>
      <c r="B50" s="5">
        <v>1</v>
      </c>
      <c r="C50" s="6" t="s">
        <v>1</v>
      </c>
      <c r="D50" s="66">
        <v>1005720</v>
      </c>
      <c r="E50" s="66">
        <v>54207</v>
      </c>
      <c r="F50" s="67">
        <f t="shared" si="2"/>
        <v>65407</v>
      </c>
      <c r="G50" s="43">
        <f t="shared" si="3"/>
        <v>-885</v>
      </c>
      <c r="H50" s="68">
        <f t="shared" ref="H50:H57" si="10">E50-E41</f>
        <v>6867</v>
      </c>
      <c r="I50" s="46">
        <f t="shared" si="9"/>
        <v>2807</v>
      </c>
    </row>
    <row r="51" spans="1:9" x14ac:dyDescent="0.25">
      <c r="A51" s="81"/>
      <c r="B51" s="5">
        <v>2</v>
      </c>
      <c r="C51" s="6" t="s">
        <v>2</v>
      </c>
      <c r="D51" s="66">
        <v>4150</v>
      </c>
      <c r="E51" s="66">
        <v>35</v>
      </c>
      <c r="F51" s="67">
        <f t="shared" si="2"/>
        <v>602</v>
      </c>
      <c r="G51" s="43">
        <f t="shared" si="3"/>
        <v>-166</v>
      </c>
      <c r="H51" s="68">
        <f t="shared" si="10"/>
        <v>4</v>
      </c>
      <c r="I51" s="46">
        <f t="shared" si="9"/>
        <v>-1</v>
      </c>
    </row>
    <row r="52" spans="1:9" x14ac:dyDescent="0.25">
      <c r="A52" s="81"/>
      <c r="B52" s="5">
        <v>3</v>
      </c>
      <c r="C52" s="6" t="s">
        <v>3</v>
      </c>
      <c r="D52" s="66">
        <v>2923</v>
      </c>
      <c r="E52" s="66">
        <v>20</v>
      </c>
      <c r="F52" s="67">
        <f t="shared" si="2"/>
        <v>448</v>
      </c>
      <c r="G52" s="43">
        <f t="shared" si="3"/>
        <v>-147</v>
      </c>
      <c r="H52" s="68">
        <f t="shared" si="10"/>
        <v>1</v>
      </c>
      <c r="I52" s="46">
        <f t="shared" si="9"/>
        <v>-2</v>
      </c>
    </row>
    <row r="53" spans="1:9" x14ac:dyDescent="0.25">
      <c r="A53" s="81"/>
      <c r="B53" s="5">
        <v>4</v>
      </c>
      <c r="C53" s="6" t="s">
        <v>4</v>
      </c>
      <c r="D53" s="66">
        <v>115242</v>
      </c>
      <c r="E53" s="66">
        <v>13915</v>
      </c>
      <c r="F53" s="67">
        <f t="shared" si="2"/>
        <v>4668</v>
      </c>
      <c r="G53" s="43">
        <f t="shared" si="3"/>
        <v>-114</v>
      </c>
      <c r="H53" s="68">
        <f t="shared" si="10"/>
        <v>760</v>
      </c>
      <c r="I53" s="46">
        <f t="shared" si="9"/>
        <v>33</v>
      </c>
    </row>
    <row r="54" spans="1:9" x14ac:dyDescent="0.25">
      <c r="A54" s="81"/>
      <c r="B54" s="5">
        <v>5</v>
      </c>
      <c r="C54" s="6" t="s">
        <v>5</v>
      </c>
      <c r="D54" s="66">
        <v>82857</v>
      </c>
      <c r="E54" s="66">
        <v>3331</v>
      </c>
      <c r="F54" s="67">
        <f t="shared" si="2"/>
        <v>86</v>
      </c>
      <c r="G54" s="43">
        <f t="shared" si="3"/>
        <v>-3</v>
      </c>
      <c r="H54" s="68">
        <f t="shared" si="10"/>
        <v>4</v>
      </c>
      <c r="I54" s="46">
        <f t="shared" si="9"/>
        <v>-2</v>
      </c>
    </row>
    <row r="55" spans="1:9" x14ac:dyDescent="0.25">
      <c r="A55" s="81"/>
      <c r="B55" s="5">
        <v>6</v>
      </c>
      <c r="C55" s="6" t="s">
        <v>6</v>
      </c>
      <c r="D55" s="66">
        <v>348</v>
      </c>
      <c r="E55" s="66">
        <v>5</v>
      </c>
      <c r="F55" s="67">
        <f t="shared" si="2"/>
        <v>9</v>
      </c>
      <c r="G55" s="43">
        <f t="shared" si="3"/>
        <v>-1</v>
      </c>
      <c r="H55" s="68">
        <f t="shared" si="10"/>
        <v>0</v>
      </c>
      <c r="I55" s="46">
        <f t="shared" si="9"/>
        <v>0</v>
      </c>
    </row>
    <row r="56" spans="1:9" x14ac:dyDescent="0.25">
      <c r="A56" s="81"/>
      <c r="B56" s="5">
        <v>7</v>
      </c>
      <c r="C56" s="6" t="s">
        <v>7</v>
      </c>
      <c r="D56" s="66">
        <v>85063</v>
      </c>
      <c r="E56" s="66">
        <v>1111</v>
      </c>
      <c r="F56" s="67">
        <f t="shared" si="2"/>
        <v>7082</v>
      </c>
      <c r="G56" s="43">
        <f t="shared" si="3"/>
        <v>1484</v>
      </c>
      <c r="H56" s="68">
        <f t="shared" si="10"/>
        <v>180</v>
      </c>
      <c r="I56" s="46">
        <f t="shared" si="9"/>
        <v>37</v>
      </c>
    </row>
    <row r="57" spans="1:9" x14ac:dyDescent="0.25">
      <c r="A57" s="82"/>
      <c r="B57" s="5">
        <v>8</v>
      </c>
      <c r="C57" s="6" t="s">
        <v>8</v>
      </c>
      <c r="D57" s="66">
        <v>245380</v>
      </c>
      <c r="E57" s="66">
        <v>6095</v>
      </c>
      <c r="F57" s="67">
        <f t="shared" si="2"/>
        <v>30036</v>
      </c>
      <c r="G57" s="43">
        <f t="shared" si="3"/>
        <v>3284</v>
      </c>
      <c r="H57" s="68">
        <f t="shared" si="10"/>
        <v>983</v>
      </c>
      <c r="I57" s="46">
        <f t="shared" ref="I57:I65" si="11">H57-H48</f>
        <v>-73</v>
      </c>
    </row>
    <row r="58" spans="1:9" s="4" customFormat="1" ht="31.5" x14ac:dyDescent="0.25">
      <c r="A58" s="10" t="s">
        <v>0</v>
      </c>
      <c r="B58" s="2" t="s">
        <v>12</v>
      </c>
      <c r="C58" s="3" t="s">
        <v>13</v>
      </c>
      <c r="D58" s="64" t="s">
        <v>14</v>
      </c>
      <c r="E58" s="65" t="s">
        <v>9</v>
      </c>
      <c r="F58" s="65" t="s">
        <v>15</v>
      </c>
      <c r="G58" s="42" t="s">
        <v>21</v>
      </c>
      <c r="H58" s="65" t="s">
        <v>10</v>
      </c>
      <c r="I58" s="42" t="s">
        <v>22</v>
      </c>
    </row>
    <row r="59" spans="1:9" x14ac:dyDescent="0.25">
      <c r="A59" s="74">
        <v>43925</v>
      </c>
      <c r="B59" s="5">
        <v>1</v>
      </c>
      <c r="C59" s="6" t="s">
        <v>1</v>
      </c>
      <c r="D59" s="66">
        <v>1120938</v>
      </c>
      <c r="E59" s="66">
        <v>59254</v>
      </c>
      <c r="F59" s="67">
        <f t="shared" si="2"/>
        <v>115218</v>
      </c>
      <c r="G59" s="43">
        <f t="shared" si="3"/>
        <v>49811</v>
      </c>
      <c r="H59" s="68">
        <f t="shared" ref="H59:H66" si="12">E59-E50</f>
        <v>5047</v>
      </c>
      <c r="I59" s="46">
        <f t="shared" si="11"/>
        <v>-1820</v>
      </c>
    </row>
    <row r="60" spans="1:9" x14ac:dyDescent="0.25">
      <c r="A60" s="81"/>
      <c r="B60" s="5">
        <v>2</v>
      </c>
      <c r="C60" s="6" t="s">
        <v>2</v>
      </c>
      <c r="D60" s="66">
        <v>4732</v>
      </c>
      <c r="E60" s="66">
        <v>43</v>
      </c>
      <c r="F60" s="67">
        <f t="shared" si="2"/>
        <v>582</v>
      </c>
      <c r="G60" s="43">
        <f t="shared" si="3"/>
        <v>-20</v>
      </c>
      <c r="H60" s="68">
        <f t="shared" si="12"/>
        <v>8</v>
      </c>
      <c r="I60" s="46">
        <f t="shared" si="11"/>
        <v>4</v>
      </c>
    </row>
    <row r="61" spans="1:9" x14ac:dyDescent="0.25">
      <c r="A61" s="81"/>
      <c r="B61" s="5">
        <v>3</v>
      </c>
      <c r="C61" s="6" t="s">
        <v>3</v>
      </c>
      <c r="D61" s="66">
        <v>3357</v>
      </c>
      <c r="E61" s="66">
        <v>27</v>
      </c>
      <c r="F61" s="67">
        <f t="shared" si="2"/>
        <v>434</v>
      </c>
      <c r="G61" s="43">
        <f t="shared" si="3"/>
        <v>-14</v>
      </c>
      <c r="H61" s="68">
        <f t="shared" si="12"/>
        <v>7</v>
      </c>
      <c r="I61" s="46">
        <f t="shared" si="11"/>
        <v>6</v>
      </c>
    </row>
    <row r="62" spans="1:9" x14ac:dyDescent="0.25">
      <c r="A62" s="81"/>
      <c r="B62" s="5">
        <v>4</v>
      </c>
      <c r="C62" s="6" t="s">
        <v>4</v>
      </c>
      <c r="D62" s="66">
        <v>119827</v>
      </c>
      <c r="E62" s="66">
        <v>14681</v>
      </c>
      <c r="F62" s="67">
        <f t="shared" si="2"/>
        <v>4585</v>
      </c>
      <c r="G62" s="43">
        <f t="shared" si="3"/>
        <v>-83</v>
      </c>
      <c r="H62" s="68">
        <f t="shared" si="12"/>
        <v>766</v>
      </c>
      <c r="I62" s="46">
        <f t="shared" si="11"/>
        <v>6</v>
      </c>
    </row>
    <row r="63" spans="1:9" x14ac:dyDescent="0.25">
      <c r="A63" s="81"/>
      <c r="B63" s="5">
        <v>5</v>
      </c>
      <c r="C63" s="6" t="s">
        <v>5</v>
      </c>
      <c r="D63" s="66">
        <v>82875</v>
      </c>
      <c r="E63" s="66">
        <v>3335</v>
      </c>
      <c r="F63" s="67">
        <f t="shared" si="2"/>
        <v>18</v>
      </c>
      <c r="G63" s="43">
        <f t="shared" si="3"/>
        <v>-68</v>
      </c>
      <c r="H63" s="68">
        <f t="shared" si="12"/>
        <v>4</v>
      </c>
      <c r="I63" s="46">
        <f t="shared" si="11"/>
        <v>0</v>
      </c>
    </row>
    <row r="64" spans="1:9" x14ac:dyDescent="0.25">
      <c r="A64" s="81"/>
      <c r="B64" s="5">
        <v>6</v>
      </c>
      <c r="C64" s="6" t="s">
        <v>6</v>
      </c>
      <c r="D64" s="66">
        <v>355</v>
      </c>
      <c r="E64" s="66">
        <v>5</v>
      </c>
      <c r="F64" s="67">
        <f t="shared" si="2"/>
        <v>7</v>
      </c>
      <c r="G64" s="43">
        <f t="shared" si="3"/>
        <v>-2</v>
      </c>
      <c r="H64" s="68">
        <f t="shared" si="12"/>
        <v>0</v>
      </c>
      <c r="I64" s="46">
        <f t="shared" si="11"/>
        <v>0</v>
      </c>
    </row>
    <row r="65" spans="1:10" x14ac:dyDescent="0.25">
      <c r="A65" s="81"/>
      <c r="B65" s="5">
        <v>7</v>
      </c>
      <c r="C65" s="6" t="s">
        <v>7</v>
      </c>
      <c r="D65" s="66">
        <v>91159</v>
      </c>
      <c r="E65" s="66">
        <v>1275</v>
      </c>
      <c r="F65" s="67">
        <f t="shared" si="2"/>
        <v>6096</v>
      </c>
      <c r="G65" s="43">
        <f t="shared" si="3"/>
        <v>-986</v>
      </c>
      <c r="H65" s="68">
        <f t="shared" si="12"/>
        <v>164</v>
      </c>
      <c r="I65" s="46">
        <f t="shared" si="11"/>
        <v>-16</v>
      </c>
    </row>
    <row r="66" spans="1:10" x14ac:dyDescent="0.25">
      <c r="A66" s="82"/>
      <c r="B66" s="5">
        <v>8</v>
      </c>
      <c r="C66" s="6" t="s">
        <v>8</v>
      </c>
      <c r="D66" s="66">
        <v>277522</v>
      </c>
      <c r="E66" s="66">
        <v>7403</v>
      </c>
      <c r="F66" s="67">
        <f t="shared" si="2"/>
        <v>32142</v>
      </c>
      <c r="G66" s="43">
        <f t="shared" si="3"/>
        <v>2106</v>
      </c>
      <c r="H66" s="68">
        <f t="shared" si="12"/>
        <v>1308</v>
      </c>
      <c r="I66" s="46">
        <f t="shared" ref="I66:I74" si="13">H66-H57</f>
        <v>325</v>
      </c>
    </row>
    <row r="67" spans="1:10" s="4" customFormat="1" ht="31.5" x14ac:dyDescent="0.25">
      <c r="A67" s="10" t="s">
        <v>0</v>
      </c>
      <c r="B67" s="2" t="s">
        <v>12</v>
      </c>
      <c r="C67" s="3" t="s">
        <v>13</v>
      </c>
      <c r="D67" s="64" t="s">
        <v>14</v>
      </c>
      <c r="E67" s="65" t="s">
        <v>9</v>
      </c>
      <c r="F67" s="65" t="s">
        <v>15</v>
      </c>
      <c r="G67" s="42" t="s">
        <v>21</v>
      </c>
      <c r="H67" s="65" t="s">
        <v>10</v>
      </c>
      <c r="I67" s="42" t="s">
        <v>22</v>
      </c>
    </row>
    <row r="68" spans="1:10" x14ac:dyDescent="0.25">
      <c r="A68" s="74">
        <v>43926</v>
      </c>
      <c r="B68" s="5">
        <v>1</v>
      </c>
      <c r="C68" s="6" t="s">
        <v>1</v>
      </c>
      <c r="D68" s="66">
        <v>1226332</v>
      </c>
      <c r="E68" s="66">
        <v>66511</v>
      </c>
      <c r="F68" s="67">
        <f t="shared" si="2"/>
        <v>105394</v>
      </c>
      <c r="G68" s="43">
        <f t="shared" si="3"/>
        <v>-9824</v>
      </c>
      <c r="H68" s="68">
        <f t="shared" ref="H68:H75" si="14">E68-E59</f>
        <v>7257</v>
      </c>
      <c r="I68" s="46">
        <f t="shared" si="13"/>
        <v>2210</v>
      </c>
    </row>
    <row r="69" spans="1:10" x14ac:dyDescent="0.25">
      <c r="A69" s="81"/>
      <c r="B69" s="5">
        <v>2</v>
      </c>
      <c r="C69" s="6" t="s">
        <v>2</v>
      </c>
      <c r="D69" s="66">
        <v>5394</v>
      </c>
      <c r="E69" s="66">
        <v>46</v>
      </c>
      <c r="F69" s="67">
        <f t="shared" si="2"/>
        <v>662</v>
      </c>
      <c r="G69" s="43">
        <f t="shared" si="3"/>
        <v>80</v>
      </c>
      <c r="H69" s="68">
        <f t="shared" si="14"/>
        <v>3</v>
      </c>
      <c r="I69" s="46">
        <f t="shared" si="13"/>
        <v>-5</v>
      </c>
    </row>
    <row r="70" spans="1:10" x14ac:dyDescent="0.25">
      <c r="A70" s="81"/>
      <c r="B70" s="5">
        <v>3</v>
      </c>
      <c r="C70" s="6" t="s">
        <v>3</v>
      </c>
      <c r="D70" s="66">
        <v>3893</v>
      </c>
      <c r="E70" s="66">
        <v>29</v>
      </c>
      <c r="F70" s="67">
        <f t="shared" si="2"/>
        <v>536</v>
      </c>
      <c r="G70" s="43">
        <f t="shared" si="3"/>
        <v>102</v>
      </c>
      <c r="H70" s="68">
        <f t="shared" si="14"/>
        <v>2</v>
      </c>
      <c r="I70" s="46">
        <f t="shared" si="13"/>
        <v>-5</v>
      </c>
    </row>
    <row r="71" spans="1:10" x14ac:dyDescent="0.25">
      <c r="A71" s="81"/>
      <c r="B71" s="5">
        <v>4</v>
      </c>
      <c r="C71" s="6" t="s">
        <v>4</v>
      </c>
      <c r="D71" s="66">
        <v>124438</v>
      </c>
      <c r="E71" s="66">
        <v>15282</v>
      </c>
      <c r="F71" s="67">
        <f t="shared" si="2"/>
        <v>4611</v>
      </c>
      <c r="G71" s="43">
        <f t="shared" si="3"/>
        <v>26</v>
      </c>
      <c r="H71" s="68">
        <f t="shared" si="14"/>
        <v>601</v>
      </c>
      <c r="I71" s="46">
        <f t="shared" si="13"/>
        <v>-165</v>
      </c>
      <c r="J71" s="7"/>
    </row>
    <row r="72" spans="1:10" x14ac:dyDescent="0.25">
      <c r="A72" s="81"/>
      <c r="B72" s="5">
        <v>5</v>
      </c>
      <c r="C72" s="6" t="s">
        <v>5</v>
      </c>
      <c r="D72" s="66">
        <v>82966</v>
      </c>
      <c r="E72" s="66">
        <v>3338</v>
      </c>
      <c r="F72" s="67">
        <f t="shared" si="2"/>
        <v>91</v>
      </c>
      <c r="G72" s="43">
        <f t="shared" si="3"/>
        <v>73</v>
      </c>
      <c r="H72" s="68">
        <f t="shared" si="14"/>
        <v>3</v>
      </c>
      <c r="I72" s="46">
        <f t="shared" si="13"/>
        <v>-1</v>
      </c>
    </row>
    <row r="73" spans="1:10" x14ac:dyDescent="0.25">
      <c r="A73" s="81"/>
      <c r="B73" s="5">
        <v>6</v>
      </c>
      <c r="C73" s="6" t="s">
        <v>6</v>
      </c>
      <c r="D73" s="66">
        <v>363</v>
      </c>
      <c r="E73" s="66">
        <v>5</v>
      </c>
      <c r="F73" s="67">
        <f t="shared" si="2"/>
        <v>8</v>
      </c>
      <c r="G73" s="43">
        <f t="shared" si="3"/>
        <v>1</v>
      </c>
      <c r="H73" s="68">
        <f t="shared" si="14"/>
        <v>0</v>
      </c>
      <c r="I73" s="46">
        <f t="shared" si="13"/>
        <v>0</v>
      </c>
    </row>
    <row r="74" spans="1:10" x14ac:dyDescent="0.25">
      <c r="A74" s="81"/>
      <c r="B74" s="5">
        <v>7</v>
      </c>
      <c r="C74" s="6" t="s">
        <v>7</v>
      </c>
      <c r="D74" s="66">
        <v>98737</v>
      </c>
      <c r="E74" s="66">
        <v>1523</v>
      </c>
      <c r="F74" s="67">
        <f t="shared" si="2"/>
        <v>7578</v>
      </c>
      <c r="G74" s="43">
        <f t="shared" si="3"/>
        <v>1482</v>
      </c>
      <c r="H74" s="68">
        <f t="shared" si="14"/>
        <v>248</v>
      </c>
      <c r="I74" s="46">
        <f t="shared" si="13"/>
        <v>84</v>
      </c>
    </row>
    <row r="75" spans="1:10" x14ac:dyDescent="0.25">
      <c r="A75" s="82"/>
      <c r="B75" s="5">
        <v>8</v>
      </c>
      <c r="C75" s="6" t="s">
        <v>8</v>
      </c>
      <c r="D75" s="66">
        <v>322995</v>
      </c>
      <c r="E75" s="66">
        <v>9149</v>
      </c>
      <c r="F75" s="67">
        <f t="shared" si="2"/>
        <v>45473</v>
      </c>
      <c r="G75" s="43">
        <f t="shared" si="3"/>
        <v>13331</v>
      </c>
      <c r="H75" s="68">
        <f t="shared" si="14"/>
        <v>1746</v>
      </c>
      <c r="I75" s="46">
        <f t="shared" ref="I75:I83" si="15">H75-H66</f>
        <v>438</v>
      </c>
    </row>
    <row r="76" spans="1:10" s="4" customFormat="1" ht="31.5" x14ac:dyDescent="0.25">
      <c r="A76" s="10" t="s">
        <v>0</v>
      </c>
      <c r="B76" s="2" t="s">
        <v>12</v>
      </c>
      <c r="C76" s="3" t="s">
        <v>13</v>
      </c>
      <c r="D76" s="64" t="s">
        <v>14</v>
      </c>
      <c r="E76" s="65" t="s">
        <v>9</v>
      </c>
      <c r="F76" s="65" t="s">
        <v>15</v>
      </c>
      <c r="G76" s="42" t="s">
        <v>21</v>
      </c>
      <c r="H76" s="65" t="s">
        <v>10</v>
      </c>
      <c r="I76" s="42" t="s">
        <v>22</v>
      </c>
    </row>
    <row r="77" spans="1:10" x14ac:dyDescent="0.25">
      <c r="A77" s="74">
        <v>43927</v>
      </c>
      <c r="B77" s="5">
        <v>1</v>
      </c>
      <c r="C77" s="6" t="s">
        <v>1</v>
      </c>
      <c r="D77" s="66">
        <v>1293176</v>
      </c>
      <c r="E77" s="66">
        <v>70684</v>
      </c>
      <c r="F77" s="67">
        <f t="shared" si="2"/>
        <v>66844</v>
      </c>
      <c r="G77" s="43">
        <f t="shared" si="3"/>
        <v>-38550</v>
      </c>
      <c r="H77" s="68">
        <f t="shared" ref="H77:H84" si="16">E77-E68</f>
        <v>4173</v>
      </c>
      <c r="I77" s="46">
        <f t="shared" si="15"/>
        <v>-3084</v>
      </c>
    </row>
    <row r="78" spans="1:10" x14ac:dyDescent="0.25">
      <c r="A78" s="81"/>
      <c r="B78" s="5">
        <v>2</v>
      </c>
      <c r="C78" s="6" t="s">
        <v>2</v>
      </c>
      <c r="D78" s="66">
        <v>6351</v>
      </c>
      <c r="E78" s="66">
        <v>51</v>
      </c>
      <c r="F78" s="67">
        <f t="shared" si="2"/>
        <v>957</v>
      </c>
      <c r="G78" s="43">
        <f t="shared" si="3"/>
        <v>295</v>
      </c>
      <c r="H78" s="68">
        <f t="shared" si="16"/>
        <v>5</v>
      </c>
      <c r="I78" s="46">
        <f t="shared" si="15"/>
        <v>2</v>
      </c>
    </row>
    <row r="79" spans="1:10" x14ac:dyDescent="0.25">
      <c r="A79" s="81"/>
      <c r="B79" s="5">
        <v>3</v>
      </c>
      <c r="C79" s="6" t="s">
        <v>3</v>
      </c>
      <c r="D79" s="66">
        <v>4484</v>
      </c>
      <c r="E79" s="66">
        <v>29</v>
      </c>
      <c r="F79" s="67">
        <f t="shared" ref="F79:F142" si="17">D79-D70</f>
        <v>591</v>
      </c>
      <c r="G79" s="43">
        <f t="shared" ref="G79:G142" si="18">F79-F70</f>
        <v>55</v>
      </c>
      <c r="H79" s="68">
        <f t="shared" si="16"/>
        <v>0</v>
      </c>
      <c r="I79" s="46">
        <f t="shared" si="15"/>
        <v>-2</v>
      </c>
    </row>
    <row r="80" spans="1:10" x14ac:dyDescent="0.25">
      <c r="A80" s="81"/>
      <c r="B80" s="5">
        <v>4</v>
      </c>
      <c r="C80" s="6" t="s">
        <v>4</v>
      </c>
      <c r="D80" s="66">
        <v>128948</v>
      </c>
      <c r="E80" s="66">
        <v>15887</v>
      </c>
      <c r="F80" s="67">
        <f t="shared" si="17"/>
        <v>4510</v>
      </c>
      <c r="G80" s="43">
        <f t="shared" si="18"/>
        <v>-101</v>
      </c>
      <c r="H80" s="68">
        <f t="shared" si="16"/>
        <v>605</v>
      </c>
      <c r="I80" s="46">
        <f t="shared" si="15"/>
        <v>4</v>
      </c>
    </row>
    <row r="81" spans="1:9" x14ac:dyDescent="0.25">
      <c r="A81" s="81"/>
      <c r="B81" s="5">
        <v>5</v>
      </c>
      <c r="C81" s="6" t="s">
        <v>5</v>
      </c>
      <c r="D81" s="66">
        <v>83039</v>
      </c>
      <c r="E81" s="66">
        <v>3340</v>
      </c>
      <c r="F81" s="67">
        <f t="shared" si="17"/>
        <v>73</v>
      </c>
      <c r="G81" s="43">
        <f t="shared" si="18"/>
        <v>-18</v>
      </c>
      <c r="H81" s="68">
        <f t="shared" si="16"/>
        <v>2</v>
      </c>
      <c r="I81" s="46">
        <f t="shared" si="15"/>
        <v>-1</v>
      </c>
    </row>
    <row r="82" spans="1:9" x14ac:dyDescent="0.25">
      <c r="A82" s="81"/>
      <c r="B82" s="5">
        <v>6</v>
      </c>
      <c r="C82" s="6" t="s">
        <v>6</v>
      </c>
      <c r="D82" s="66">
        <v>373</v>
      </c>
      <c r="E82" s="66">
        <v>5</v>
      </c>
      <c r="F82" s="67">
        <f t="shared" si="17"/>
        <v>10</v>
      </c>
      <c r="G82" s="43">
        <f t="shared" si="18"/>
        <v>2</v>
      </c>
      <c r="H82" s="68">
        <f t="shared" si="16"/>
        <v>0</v>
      </c>
      <c r="I82" s="46">
        <f t="shared" si="15"/>
        <v>0</v>
      </c>
    </row>
    <row r="83" spans="1:9" x14ac:dyDescent="0.25">
      <c r="A83" s="81"/>
      <c r="B83" s="5">
        <v>7</v>
      </c>
      <c r="C83" s="6" t="s">
        <v>7</v>
      </c>
      <c r="D83" s="66">
        <v>100770</v>
      </c>
      <c r="E83" s="66">
        <v>1608</v>
      </c>
      <c r="F83" s="67">
        <f t="shared" si="17"/>
        <v>2033</v>
      </c>
      <c r="G83" s="43">
        <f t="shared" si="18"/>
        <v>-5545</v>
      </c>
      <c r="H83" s="68">
        <f t="shared" si="16"/>
        <v>85</v>
      </c>
      <c r="I83" s="46">
        <f t="shared" si="15"/>
        <v>-163</v>
      </c>
    </row>
    <row r="84" spans="1:9" x14ac:dyDescent="0.25">
      <c r="A84" s="82"/>
      <c r="B84" s="5">
        <v>8</v>
      </c>
      <c r="C84" s="6" t="s">
        <v>8</v>
      </c>
      <c r="D84" s="66">
        <v>338999</v>
      </c>
      <c r="E84" s="66">
        <v>9687</v>
      </c>
      <c r="F84" s="67">
        <f t="shared" si="17"/>
        <v>16004</v>
      </c>
      <c r="G84" s="43">
        <f t="shared" si="18"/>
        <v>-29469</v>
      </c>
      <c r="H84" s="68">
        <f t="shared" si="16"/>
        <v>538</v>
      </c>
      <c r="I84" s="46">
        <f t="shared" ref="I84" si="19">H84-H75</f>
        <v>-1208</v>
      </c>
    </row>
    <row r="85" spans="1:9" s="4" customFormat="1" ht="31.5" x14ac:dyDescent="0.25">
      <c r="A85" s="10" t="s">
        <v>0</v>
      </c>
      <c r="B85" s="2" t="s">
        <v>12</v>
      </c>
      <c r="C85" s="3" t="s">
        <v>13</v>
      </c>
      <c r="D85" s="64" t="s">
        <v>14</v>
      </c>
      <c r="E85" s="65" t="s">
        <v>9</v>
      </c>
      <c r="F85" s="65" t="s">
        <v>15</v>
      </c>
      <c r="G85" s="42" t="s">
        <v>21</v>
      </c>
      <c r="H85" s="65" t="s">
        <v>10</v>
      </c>
      <c r="I85" s="42" t="s">
        <v>22</v>
      </c>
    </row>
    <row r="86" spans="1:9" x14ac:dyDescent="0.25">
      <c r="A86" s="74">
        <v>43928</v>
      </c>
      <c r="B86" s="5">
        <v>1</v>
      </c>
      <c r="C86" s="6" t="s">
        <v>1</v>
      </c>
      <c r="D86" s="66">
        <v>1357477</v>
      </c>
      <c r="E86" s="66">
        <v>75766</v>
      </c>
      <c r="F86" s="67">
        <f t="shared" si="17"/>
        <v>64301</v>
      </c>
      <c r="G86" s="43">
        <f t="shared" si="18"/>
        <v>-2543</v>
      </c>
      <c r="H86" s="68">
        <f t="shared" ref="H86:H93" si="20">E86-E77</f>
        <v>5082</v>
      </c>
      <c r="I86" s="46">
        <f t="shared" ref="I86:I101" si="21">H86-H77</f>
        <v>909</v>
      </c>
    </row>
    <row r="87" spans="1:9" x14ac:dyDescent="0.25">
      <c r="A87" s="81"/>
      <c r="B87" s="5">
        <v>2</v>
      </c>
      <c r="C87" s="6" t="s">
        <v>2</v>
      </c>
      <c r="D87" s="66">
        <v>7499</v>
      </c>
      <c r="E87" s="66">
        <v>61</v>
      </c>
      <c r="F87" s="67">
        <f t="shared" si="17"/>
        <v>1148</v>
      </c>
      <c r="G87" s="43">
        <f t="shared" si="18"/>
        <v>191</v>
      </c>
      <c r="H87" s="68">
        <f t="shared" si="20"/>
        <v>10</v>
      </c>
      <c r="I87" s="46">
        <f t="shared" si="21"/>
        <v>5</v>
      </c>
    </row>
    <row r="88" spans="1:9" x14ac:dyDescent="0.25">
      <c r="A88" s="81"/>
      <c r="B88" s="5">
        <v>3</v>
      </c>
      <c r="C88" s="6" t="s">
        <v>3</v>
      </c>
      <c r="D88" s="66">
        <v>5781</v>
      </c>
      <c r="E88" s="66">
        <v>31</v>
      </c>
      <c r="F88" s="67">
        <f t="shared" si="17"/>
        <v>1297</v>
      </c>
      <c r="G88" s="43">
        <f t="shared" si="18"/>
        <v>706</v>
      </c>
      <c r="H88" s="68">
        <f t="shared" si="20"/>
        <v>2</v>
      </c>
      <c r="I88" s="46">
        <f t="shared" si="21"/>
        <v>2</v>
      </c>
    </row>
    <row r="89" spans="1:9" x14ac:dyDescent="0.25">
      <c r="A89" s="81"/>
      <c r="B89" s="5">
        <v>4</v>
      </c>
      <c r="C89" s="6" t="s">
        <v>4</v>
      </c>
      <c r="D89" s="66">
        <v>132547</v>
      </c>
      <c r="E89" s="66">
        <v>16523</v>
      </c>
      <c r="F89" s="67">
        <f t="shared" si="17"/>
        <v>3599</v>
      </c>
      <c r="G89" s="43">
        <f t="shared" si="18"/>
        <v>-911</v>
      </c>
      <c r="H89" s="68">
        <f t="shared" si="20"/>
        <v>636</v>
      </c>
      <c r="I89" s="46">
        <f t="shared" si="21"/>
        <v>31</v>
      </c>
    </row>
    <row r="90" spans="1:9" x14ac:dyDescent="0.25">
      <c r="A90" s="81"/>
      <c r="B90" s="5">
        <v>5</v>
      </c>
      <c r="C90" s="6" t="s">
        <v>5</v>
      </c>
      <c r="D90" s="66">
        <v>83095</v>
      </c>
      <c r="E90" s="66">
        <v>3340</v>
      </c>
      <c r="F90" s="67">
        <f t="shared" si="17"/>
        <v>56</v>
      </c>
      <c r="G90" s="43">
        <f t="shared" si="18"/>
        <v>-17</v>
      </c>
      <c r="H90" s="68">
        <f t="shared" si="20"/>
        <v>0</v>
      </c>
      <c r="I90" s="46">
        <f t="shared" si="21"/>
        <v>-2</v>
      </c>
    </row>
    <row r="91" spans="1:9" x14ac:dyDescent="0.25">
      <c r="A91" s="81"/>
      <c r="B91" s="5">
        <v>6</v>
      </c>
      <c r="C91" s="6" t="s">
        <v>6</v>
      </c>
      <c r="D91" s="66">
        <v>376</v>
      </c>
      <c r="E91" s="66">
        <v>5</v>
      </c>
      <c r="F91" s="67">
        <f t="shared" si="17"/>
        <v>3</v>
      </c>
      <c r="G91" s="43">
        <f t="shared" si="18"/>
        <v>-7</v>
      </c>
      <c r="H91" s="68">
        <f t="shared" si="20"/>
        <v>0</v>
      </c>
      <c r="I91" s="46">
        <f t="shared" si="21"/>
        <v>0</v>
      </c>
    </row>
    <row r="92" spans="1:9" x14ac:dyDescent="0.25">
      <c r="A92" s="81"/>
      <c r="B92" s="5">
        <v>7</v>
      </c>
      <c r="C92" s="6" t="s">
        <v>7</v>
      </c>
      <c r="D92" s="66">
        <v>103375</v>
      </c>
      <c r="E92" s="66">
        <v>1810</v>
      </c>
      <c r="F92" s="67">
        <f t="shared" si="17"/>
        <v>2605</v>
      </c>
      <c r="G92" s="43">
        <f t="shared" si="18"/>
        <v>572</v>
      </c>
      <c r="H92" s="68">
        <f t="shared" si="20"/>
        <v>202</v>
      </c>
      <c r="I92" s="46">
        <f t="shared" si="21"/>
        <v>117</v>
      </c>
    </row>
    <row r="93" spans="1:9" x14ac:dyDescent="0.25">
      <c r="A93" s="82"/>
      <c r="B93" s="5">
        <v>8</v>
      </c>
      <c r="C93" s="6" t="s">
        <v>8</v>
      </c>
      <c r="D93" s="66">
        <v>367650</v>
      </c>
      <c r="E93" s="66">
        <v>10943</v>
      </c>
      <c r="F93" s="67">
        <f t="shared" si="17"/>
        <v>28651</v>
      </c>
      <c r="G93" s="43">
        <f t="shared" si="18"/>
        <v>12647</v>
      </c>
      <c r="H93" s="68">
        <f t="shared" si="20"/>
        <v>1256</v>
      </c>
      <c r="I93" s="46">
        <f t="shared" si="21"/>
        <v>718</v>
      </c>
    </row>
    <row r="94" spans="1:9" s="4" customFormat="1" ht="31.5" x14ac:dyDescent="0.25">
      <c r="A94" s="10" t="s">
        <v>0</v>
      </c>
      <c r="B94" s="2" t="s">
        <v>12</v>
      </c>
      <c r="C94" s="3" t="s">
        <v>13</v>
      </c>
      <c r="D94" s="64" t="s">
        <v>14</v>
      </c>
      <c r="E94" s="65" t="s">
        <v>9</v>
      </c>
      <c r="F94" s="65" t="s">
        <v>15</v>
      </c>
      <c r="G94" s="42" t="s">
        <v>21</v>
      </c>
      <c r="H94" s="65" t="s">
        <v>10</v>
      </c>
      <c r="I94" s="42" t="s">
        <v>22</v>
      </c>
    </row>
    <row r="95" spans="1:9" x14ac:dyDescent="0.25">
      <c r="A95" s="74">
        <v>43929</v>
      </c>
      <c r="B95" s="5">
        <v>1</v>
      </c>
      <c r="C95" s="6" t="s">
        <v>1</v>
      </c>
      <c r="D95" s="66">
        <v>1448368</v>
      </c>
      <c r="E95" s="66">
        <v>83099</v>
      </c>
      <c r="F95" s="67">
        <f t="shared" si="17"/>
        <v>90891</v>
      </c>
      <c r="G95" s="43">
        <f t="shared" si="18"/>
        <v>26590</v>
      </c>
      <c r="H95" s="68">
        <f t="shared" ref="H95:H102" si="22">E95-E86</f>
        <v>7333</v>
      </c>
      <c r="I95" s="46">
        <f t="shared" si="21"/>
        <v>2251</v>
      </c>
    </row>
    <row r="96" spans="1:9" x14ac:dyDescent="0.25">
      <c r="A96" s="81"/>
      <c r="B96" s="5">
        <v>2</v>
      </c>
      <c r="C96" s="6" t="s">
        <v>2</v>
      </c>
      <c r="D96" s="66">
        <v>8647</v>
      </c>
      <c r="E96" s="66">
        <v>66</v>
      </c>
      <c r="F96" s="67">
        <f t="shared" si="17"/>
        <v>1148</v>
      </c>
      <c r="G96" s="43">
        <f t="shared" si="18"/>
        <v>0</v>
      </c>
      <c r="H96" s="68">
        <f t="shared" si="22"/>
        <v>5</v>
      </c>
      <c r="I96" s="46">
        <f t="shared" si="21"/>
        <v>-5</v>
      </c>
    </row>
    <row r="97" spans="1:9" x14ac:dyDescent="0.25">
      <c r="A97" s="81"/>
      <c r="B97" s="5">
        <v>3</v>
      </c>
      <c r="C97" s="6" t="s">
        <v>3</v>
      </c>
      <c r="D97" s="66">
        <v>5841</v>
      </c>
      <c r="E97" s="66">
        <v>31</v>
      </c>
      <c r="F97" s="67">
        <f t="shared" si="17"/>
        <v>60</v>
      </c>
      <c r="G97" s="43">
        <f t="shared" si="18"/>
        <v>-1237</v>
      </c>
      <c r="H97" s="68">
        <f t="shared" si="22"/>
        <v>0</v>
      </c>
      <c r="I97" s="46">
        <f t="shared" si="21"/>
        <v>-2</v>
      </c>
    </row>
    <row r="98" spans="1:9" x14ac:dyDescent="0.25">
      <c r="A98" s="81"/>
      <c r="B98" s="5">
        <v>4</v>
      </c>
      <c r="C98" s="6" t="s">
        <v>4</v>
      </c>
      <c r="D98" s="66">
        <v>135586</v>
      </c>
      <c r="E98" s="66">
        <v>17127</v>
      </c>
      <c r="F98" s="67">
        <f t="shared" si="17"/>
        <v>3039</v>
      </c>
      <c r="G98" s="43">
        <f t="shared" si="18"/>
        <v>-560</v>
      </c>
      <c r="H98" s="68">
        <f t="shared" si="22"/>
        <v>604</v>
      </c>
      <c r="I98" s="46">
        <f t="shared" si="21"/>
        <v>-32</v>
      </c>
    </row>
    <row r="99" spans="1:9" x14ac:dyDescent="0.25">
      <c r="A99" s="81"/>
      <c r="B99" s="5">
        <v>5</v>
      </c>
      <c r="C99" s="6" t="s">
        <v>5</v>
      </c>
      <c r="D99" s="66">
        <v>83189</v>
      </c>
      <c r="E99" s="66">
        <v>3342</v>
      </c>
      <c r="F99" s="67">
        <f t="shared" si="17"/>
        <v>94</v>
      </c>
      <c r="G99" s="43">
        <f t="shared" si="18"/>
        <v>38</v>
      </c>
      <c r="H99" s="68">
        <f t="shared" si="22"/>
        <v>2</v>
      </c>
      <c r="I99" s="46">
        <f t="shared" si="21"/>
        <v>2</v>
      </c>
    </row>
    <row r="100" spans="1:9" x14ac:dyDescent="0.25">
      <c r="A100" s="81"/>
      <c r="B100" s="5">
        <v>6</v>
      </c>
      <c r="C100" s="6" t="s">
        <v>6</v>
      </c>
      <c r="D100" s="66">
        <v>379</v>
      </c>
      <c r="E100" s="66">
        <v>5</v>
      </c>
      <c r="F100" s="67">
        <f t="shared" si="17"/>
        <v>3</v>
      </c>
      <c r="G100" s="43">
        <f t="shared" si="18"/>
        <v>0</v>
      </c>
      <c r="H100" s="68">
        <f t="shared" si="22"/>
        <v>0</v>
      </c>
      <c r="I100" s="46">
        <f t="shared" si="21"/>
        <v>0</v>
      </c>
    </row>
    <row r="101" spans="1:9" x14ac:dyDescent="0.25">
      <c r="A101" s="81"/>
      <c r="B101" s="5">
        <v>7</v>
      </c>
      <c r="C101" s="6" t="s">
        <v>7</v>
      </c>
      <c r="D101" s="66">
        <v>107663</v>
      </c>
      <c r="E101" s="66">
        <v>2016</v>
      </c>
      <c r="F101" s="67">
        <f t="shared" si="17"/>
        <v>4288</v>
      </c>
      <c r="G101" s="43">
        <f t="shared" si="18"/>
        <v>1683</v>
      </c>
      <c r="H101" s="68">
        <f t="shared" si="22"/>
        <v>206</v>
      </c>
      <c r="I101" s="46">
        <f t="shared" si="21"/>
        <v>4</v>
      </c>
    </row>
    <row r="102" spans="1:9" x14ac:dyDescent="0.25">
      <c r="A102" s="82"/>
      <c r="B102" s="5">
        <v>8</v>
      </c>
      <c r="C102" s="6" t="s">
        <v>8</v>
      </c>
      <c r="D102" s="66">
        <v>400549</v>
      </c>
      <c r="E102" s="66">
        <v>12857</v>
      </c>
      <c r="F102" s="67">
        <f t="shared" si="17"/>
        <v>32899</v>
      </c>
      <c r="G102" s="43">
        <f t="shared" si="18"/>
        <v>4248</v>
      </c>
      <c r="H102" s="68">
        <f t="shared" si="22"/>
        <v>1914</v>
      </c>
      <c r="I102" s="46">
        <f t="shared" ref="I102:I110" si="23">H102-H93</f>
        <v>658</v>
      </c>
    </row>
    <row r="103" spans="1:9" s="4" customFormat="1" ht="31.5" x14ac:dyDescent="0.25">
      <c r="A103" s="10" t="s">
        <v>0</v>
      </c>
      <c r="B103" s="2" t="s">
        <v>12</v>
      </c>
      <c r="C103" s="3" t="s">
        <v>13</v>
      </c>
      <c r="D103" s="64" t="s">
        <v>14</v>
      </c>
      <c r="E103" s="65" t="s">
        <v>9</v>
      </c>
      <c r="F103" s="65" t="s">
        <v>15</v>
      </c>
      <c r="G103" s="42" t="s">
        <v>21</v>
      </c>
      <c r="H103" s="65" t="s">
        <v>10</v>
      </c>
      <c r="I103" s="42" t="s">
        <v>22</v>
      </c>
    </row>
    <row r="104" spans="1:9" x14ac:dyDescent="0.25">
      <c r="A104" s="74">
        <v>43930</v>
      </c>
      <c r="B104" s="5">
        <v>1</v>
      </c>
      <c r="C104" s="6" t="s">
        <v>1</v>
      </c>
      <c r="D104" s="66">
        <v>1536805</v>
      </c>
      <c r="E104" s="66">
        <v>88658</v>
      </c>
      <c r="F104" s="67">
        <f t="shared" si="17"/>
        <v>88437</v>
      </c>
      <c r="G104" s="43">
        <f t="shared" si="18"/>
        <v>-2454</v>
      </c>
      <c r="H104" s="68">
        <f t="shared" ref="H104:H111" si="24">E104-E95</f>
        <v>5559</v>
      </c>
      <c r="I104" s="46">
        <f t="shared" si="23"/>
        <v>-1774</v>
      </c>
    </row>
    <row r="105" spans="1:9" x14ac:dyDescent="0.25">
      <c r="A105" s="81"/>
      <c r="B105" s="5">
        <v>2</v>
      </c>
      <c r="C105" s="6" t="s">
        <v>2</v>
      </c>
      <c r="D105" s="66">
        <v>10141</v>
      </c>
      <c r="E105" s="66">
        <v>79</v>
      </c>
      <c r="F105" s="67">
        <f t="shared" si="17"/>
        <v>1494</v>
      </c>
      <c r="G105" s="43">
        <f t="shared" si="18"/>
        <v>346</v>
      </c>
      <c r="H105" s="68">
        <f t="shared" si="24"/>
        <v>13</v>
      </c>
      <c r="I105" s="46">
        <f t="shared" si="23"/>
        <v>8</v>
      </c>
    </row>
    <row r="106" spans="1:9" x14ac:dyDescent="0.25">
      <c r="A106" s="81"/>
      <c r="B106" s="5">
        <v>3</v>
      </c>
      <c r="C106" s="6" t="s">
        <v>3</v>
      </c>
      <c r="D106" s="66">
        <v>6698</v>
      </c>
      <c r="E106" s="66">
        <v>38</v>
      </c>
      <c r="F106" s="67">
        <f t="shared" si="17"/>
        <v>857</v>
      </c>
      <c r="G106" s="43">
        <f t="shared" si="18"/>
        <v>797</v>
      </c>
      <c r="H106" s="68">
        <f t="shared" si="24"/>
        <v>7</v>
      </c>
      <c r="I106" s="46">
        <f t="shared" si="23"/>
        <v>7</v>
      </c>
    </row>
    <row r="107" spans="1:9" x14ac:dyDescent="0.25">
      <c r="A107" s="81"/>
      <c r="B107" s="5">
        <v>4</v>
      </c>
      <c r="C107" s="6" t="s">
        <v>4</v>
      </c>
      <c r="D107" s="66">
        <v>139422</v>
      </c>
      <c r="E107" s="66">
        <v>17669</v>
      </c>
      <c r="F107" s="67">
        <f t="shared" si="17"/>
        <v>3836</v>
      </c>
      <c r="G107" s="43">
        <f t="shared" si="18"/>
        <v>797</v>
      </c>
      <c r="H107" s="68">
        <f t="shared" si="24"/>
        <v>542</v>
      </c>
      <c r="I107" s="46">
        <f t="shared" si="23"/>
        <v>-62</v>
      </c>
    </row>
    <row r="108" spans="1:9" x14ac:dyDescent="0.25">
      <c r="A108" s="81"/>
      <c r="B108" s="5">
        <v>5</v>
      </c>
      <c r="C108" s="6" t="s">
        <v>5</v>
      </c>
      <c r="D108" s="66">
        <v>83251</v>
      </c>
      <c r="E108" s="66">
        <v>3344</v>
      </c>
      <c r="F108" s="67">
        <f t="shared" si="17"/>
        <v>62</v>
      </c>
      <c r="G108" s="43">
        <f t="shared" si="18"/>
        <v>-32</v>
      </c>
      <c r="H108" s="68">
        <f t="shared" si="24"/>
        <v>2</v>
      </c>
      <c r="I108" s="46">
        <f t="shared" si="23"/>
        <v>0</v>
      </c>
    </row>
    <row r="109" spans="1:9" x14ac:dyDescent="0.25">
      <c r="A109" s="81"/>
      <c r="B109" s="5">
        <v>6</v>
      </c>
      <c r="C109" s="6" t="s">
        <v>6</v>
      </c>
      <c r="D109" s="66">
        <v>380</v>
      </c>
      <c r="E109" s="66">
        <v>5</v>
      </c>
      <c r="F109" s="67">
        <f t="shared" si="17"/>
        <v>1</v>
      </c>
      <c r="G109" s="43">
        <f t="shared" si="18"/>
        <v>-2</v>
      </c>
      <c r="H109" s="68">
        <f t="shared" si="24"/>
        <v>0</v>
      </c>
      <c r="I109" s="46">
        <f t="shared" si="23"/>
        <v>0</v>
      </c>
    </row>
    <row r="110" spans="1:9" x14ac:dyDescent="0.25">
      <c r="A110" s="81"/>
      <c r="B110" s="5">
        <v>7</v>
      </c>
      <c r="C110" s="6" t="s">
        <v>7</v>
      </c>
      <c r="D110" s="66">
        <v>113296</v>
      </c>
      <c r="E110" s="66">
        <v>2349</v>
      </c>
      <c r="F110" s="67">
        <f t="shared" si="17"/>
        <v>5633</v>
      </c>
      <c r="G110" s="43">
        <f t="shared" si="18"/>
        <v>1345</v>
      </c>
      <c r="H110" s="68">
        <f t="shared" si="24"/>
        <v>333</v>
      </c>
      <c r="I110" s="46">
        <f t="shared" si="23"/>
        <v>127</v>
      </c>
    </row>
    <row r="111" spans="1:9" x14ac:dyDescent="0.25">
      <c r="A111" s="82"/>
      <c r="B111" s="5">
        <v>8</v>
      </c>
      <c r="C111" s="6" t="s">
        <v>8</v>
      </c>
      <c r="D111" s="66">
        <v>446205</v>
      </c>
      <c r="E111" s="66">
        <v>14797</v>
      </c>
      <c r="F111" s="67">
        <f t="shared" si="17"/>
        <v>45656</v>
      </c>
      <c r="G111" s="43">
        <f t="shared" si="18"/>
        <v>12757</v>
      </c>
      <c r="H111" s="68">
        <f t="shared" si="24"/>
        <v>1940</v>
      </c>
      <c r="I111" s="46">
        <f t="shared" ref="I111:I119" si="25">H111-H102</f>
        <v>26</v>
      </c>
    </row>
    <row r="112" spans="1:9" s="4" customFormat="1" ht="31.5" x14ac:dyDescent="0.25">
      <c r="A112" s="10" t="s">
        <v>0</v>
      </c>
      <c r="B112" s="2" t="s">
        <v>12</v>
      </c>
      <c r="C112" s="3" t="s">
        <v>13</v>
      </c>
      <c r="D112" s="64" t="s">
        <v>14</v>
      </c>
      <c r="E112" s="65" t="s">
        <v>9</v>
      </c>
      <c r="F112" s="65" t="s">
        <v>15</v>
      </c>
      <c r="G112" s="42" t="s">
        <v>21</v>
      </c>
      <c r="H112" s="65" t="s">
        <v>10</v>
      </c>
      <c r="I112" s="42" t="s">
        <v>22</v>
      </c>
    </row>
    <row r="113" spans="1:9" x14ac:dyDescent="0.25">
      <c r="A113" s="74">
        <v>43931</v>
      </c>
      <c r="B113" s="5">
        <v>1</v>
      </c>
      <c r="C113" s="6" t="s">
        <v>1</v>
      </c>
      <c r="D113" s="66">
        <v>1616457</v>
      </c>
      <c r="E113" s="66">
        <v>96782</v>
      </c>
      <c r="F113" s="67">
        <f t="shared" si="17"/>
        <v>79652</v>
      </c>
      <c r="G113" s="43">
        <f t="shared" si="18"/>
        <v>-8785</v>
      </c>
      <c r="H113" s="68">
        <f t="shared" ref="H113:H120" si="26">E113-E104</f>
        <v>8124</v>
      </c>
      <c r="I113" s="46">
        <f t="shared" si="25"/>
        <v>2565</v>
      </c>
    </row>
    <row r="114" spans="1:9" x14ac:dyDescent="0.25">
      <c r="A114" s="81"/>
      <c r="B114" s="5">
        <v>2</v>
      </c>
      <c r="C114" s="6" t="s">
        <v>2</v>
      </c>
      <c r="D114" s="66">
        <v>11922</v>
      </c>
      <c r="E114" s="66">
        <v>95</v>
      </c>
      <c r="F114" s="67">
        <f t="shared" si="17"/>
        <v>1781</v>
      </c>
      <c r="G114" s="43">
        <f t="shared" si="18"/>
        <v>287</v>
      </c>
      <c r="H114" s="68">
        <f t="shared" si="26"/>
        <v>16</v>
      </c>
      <c r="I114" s="46">
        <f t="shared" si="25"/>
        <v>3</v>
      </c>
    </row>
    <row r="115" spans="1:9" x14ac:dyDescent="0.25">
      <c r="A115" s="81"/>
      <c r="B115" s="5">
        <v>3</v>
      </c>
      <c r="C115" s="6" t="s">
        <v>3</v>
      </c>
      <c r="D115" s="66">
        <v>7822</v>
      </c>
      <c r="E115" s="66">
        <v>50</v>
      </c>
      <c r="F115" s="67">
        <f t="shared" si="17"/>
        <v>1124</v>
      </c>
      <c r="G115" s="43">
        <f t="shared" si="18"/>
        <v>267</v>
      </c>
      <c r="H115" s="68">
        <f t="shared" si="26"/>
        <v>12</v>
      </c>
      <c r="I115" s="46">
        <f t="shared" si="25"/>
        <v>5</v>
      </c>
    </row>
    <row r="116" spans="1:9" x14ac:dyDescent="0.25">
      <c r="A116" s="81"/>
      <c r="B116" s="5">
        <v>4</v>
      </c>
      <c r="C116" s="6" t="s">
        <v>4</v>
      </c>
      <c r="D116" s="66">
        <v>143626</v>
      </c>
      <c r="E116" s="66">
        <v>18279</v>
      </c>
      <c r="F116" s="67">
        <f t="shared" si="17"/>
        <v>4204</v>
      </c>
      <c r="G116" s="43">
        <f t="shared" si="18"/>
        <v>368</v>
      </c>
      <c r="H116" s="68">
        <f t="shared" si="26"/>
        <v>610</v>
      </c>
      <c r="I116" s="46">
        <f t="shared" si="25"/>
        <v>68</v>
      </c>
    </row>
    <row r="117" spans="1:9" x14ac:dyDescent="0.25">
      <c r="A117" s="81"/>
      <c r="B117" s="5">
        <v>5</v>
      </c>
      <c r="C117" s="6" t="s">
        <v>5</v>
      </c>
      <c r="D117" s="66">
        <v>83323</v>
      </c>
      <c r="E117" s="66">
        <v>3346</v>
      </c>
      <c r="F117" s="67">
        <f t="shared" si="17"/>
        <v>72</v>
      </c>
      <c r="G117" s="43">
        <f t="shared" si="18"/>
        <v>10</v>
      </c>
      <c r="H117" s="68">
        <f t="shared" si="26"/>
        <v>2</v>
      </c>
      <c r="I117" s="46">
        <f t="shared" si="25"/>
        <v>0</v>
      </c>
    </row>
    <row r="118" spans="1:9" x14ac:dyDescent="0.25">
      <c r="A118" s="81"/>
      <c r="B118" s="5">
        <v>6</v>
      </c>
      <c r="C118" s="6" t="s">
        <v>6</v>
      </c>
      <c r="D118" s="66">
        <v>382</v>
      </c>
      <c r="E118" s="66">
        <v>6</v>
      </c>
      <c r="F118" s="67">
        <f t="shared" si="17"/>
        <v>2</v>
      </c>
      <c r="G118" s="43">
        <f t="shared" si="18"/>
        <v>1</v>
      </c>
      <c r="H118" s="68">
        <f t="shared" si="26"/>
        <v>1</v>
      </c>
      <c r="I118" s="46">
        <f t="shared" si="25"/>
        <v>1</v>
      </c>
    </row>
    <row r="119" spans="1:9" x14ac:dyDescent="0.25">
      <c r="A119" s="81"/>
      <c r="B119" s="5">
        <v>7</v>
      </c>
      <c r="C119" s="6" t="s">
        <v>7</v>
      </c>
      <c r="D119" s="66">
        <v>118235</v>
      </c>
      <c r="E119" s="66">
        <v>2607</v>
      </c>
      <c r="F119" s="67">
        <f t="shared" si="17"/>
        <v>4939</v>
      </c>
      <c r="G119" s="43">
        <f t="shared" si="18"/>
        <v>-694</v>
      </c>
      <c r="H119" s="68">
        <f t="shared" si="26"/>
        <v>258</v>
      </c>
      <c r="I119" s="46">
        <f t="shared" si="25"/>
        <v>-75</v>
      </c>
    </row>
    <row r="120" spans="1:9" x14ac:dyDescent="0.25">
      <c r="A120" s="82"/>
      <c r="B120" s="5">
        <v>8</v>
      </c>
      <c r="C120" s="6" t="s">
        <v>8</v>
      </c>
      <c r="D120" s="66">
        <v>468895</v>
      </c>
      <c r="E120" s="66">
        <v>16697</v>
      </c>
      <c r="F120" s="67">
        <f t="shared" si="17"/>
        <v>22690</v>
      </c>
      <c r="G120" s="43">
        <f t="shared" si="18"/>
        <v>-22966</v>
      </c>
      <c r="H120" s="68">
        <f t="shared" si="26"/>
        <v>1900</v>
      </c>
      <c r="I120" s="46">
        <f t="shared" ref="I120:I128" si="27">H120-H111</f>
        <v>-40</v>
      </c>
    </row>
    <row r="121" spans="1:9" s="4" customFormat="1" ht="31.5" x14ac:dyDescent="0.25">
      <c r="A121" s="10" t="s">
        <v>0</v>
      </c>
      <c r="B121" s="2" t="s">
        <v>12</v>
      </c>
      <c r="C121" s="3" t="s">
        <v>13</v>
      </c>
      <c r="D121" s="64" t="s">
        <v>14</v>
      </c>
      <c r="E121" s="65" t="s">
        <v>9</v>
      </c>
      <c r="F121" s="65" t="s">
        <v>15</v>
      </c>
      <c r="G121" s="42" t="s">
        <v>21</v>
      </c>
      <c r="H121" s="65" t="s">
        <v>10</v>
      </c>
      <c r="I121" s="42" t="s">
        <v>22</v>
      </c>
    </row>
    <row r="122" spans="1:9" x14ac:dyDescent="0.25">
      <c r="A122" s="74">
        <v>43932</v>
      </c>
      <c r="B122" s="5">
        <v>1</v>
      </c>
      <c r="C122" s="6" t="s">
        <v>1</v>
      </c>
      <c r="D122" s="66">
        <v>1725029</v>
      </c>
      <c r="E122" s="66">
        <v>104800</v>
      </c>
      <c r="F122" s="67">
        <f t="shared" si="17"/>
        <v>108572</v>
      </c>
      <c r="G122" s="43">
        <f t="shared" si="18"/>
        <v>28920</v>
      </c>
      <c r="H122" s="68">
        <f t="shared" ref="H122:H129" si="28">E122-E113</f>
        <v>8018</v>
      </c>
      <c r="I122" s="46">
        <f t="shared" si="27"/>
        <v>-106</v>
      </c>
    </row>
    <row r="123" spans="1:9" x14ac:dyDescent="0.25">
      <c r="A123" s="81"/>
      <c r="B123" s="5">
        <v>2</v>
      </c>
      <c r="C123" s="6" t="s">
        <v>2</v>
      </c>
      <c r="D123" s="66">
        <v>13612</v>
      </c>
      <c r="E123" s="66">
        <v>107</v>
      </c>
      <c r="F123" s="67">
        <f t="shared" si="17"/>
        <v>1690</v>
      </c>
      <c r="G123" s="43">
        <f t="shared" si="18"/>
        <v>-91</v>
      </c>
      <c r="H123" s="68">
        <f t="shared" si="28"/>
        <v>12</v>
      </c>
      <c r="I123" s="46">
        <f t="shared" si="27"/>
        <v>-4</v>
      </c>
    </row>
    <row r="124" spans="1:9" x14ac:dyDescent="0.25">
      <c r="A124" s="81"/>
      <c r="B124" s="5">
        <v>3</v>
      </c>
      <c r="C124" s="6" t="s">
        <v>3</v>
      </c>
      <c r="D124" s="66">
        <v>8852</v>
      </c>
      <c r="E124" s="66">
        <v>58</v>
      </c>
      <c r="F124" s="67">
        <f t="shared" si="17"/>
        <v>1030</v>
      </c>
      <c r="G124" s="43">
        <f t="shared" si="18"/>
        <v>-94</v>
      </c>
      <c r="H124" s="68">
        <f t="shared" si="28"/>
        <v>8</v>
      </c>
      <c r="I124" s="46">
        <f t="shared" si="27"/>
        <v>-4</v>
      </c>
    </row>
    <row r="125" spans="1:9" x14ac:dyDescent="0.25">
      <c r="A125" s="81"/>
      <c r="B125" s="5">
        <v>4</v>
      </c>
      <c r="C125" s="6" t="s">
        <v>4</v>
      </c>
      <c r="D125" s="66">
        <v>147577</v>
      </c>
      <c r="E125" s="66">
        <v>18849</v>
      </c>
      <c r="F125" s="67">
        <f t="shared" si="17"/>
        <v>3951</v>
      </c>
      <c r="G125" s="43">
        <f t="shared" si="18"/>
        <v>-253</v>
      </c>
      <c r="H125" s="68">
        <f t="shared" si="28"/>
        <v>570</v>
      </c>
      <c r="I125" s="46">
        <f t="shared" si="27"/>
        <v>-40</v>
      </c>
    </row>
    <row r="126" spans="1:9" x14ac:dyDescent="0.25">
      <c r="A126" s="81"/>
      <c r="B126" s="5">
        <v>5</v>
      </c>
      <c r="C126" s="6" t="s">
        <v>5</v>
      </c>
      <c r="D126" s="66">
        <v>83400</v>
      </c>
      <c r="E126" s="66">
        <v>3349</v>
      </c>
      <c r="F126" s="67">
        <f t="shared" si="17"/>
        <v>77</v>
      </c>
      <c r="G126" s="43">
        <f t="shared" si="18"/>
        <v>5</v>
      </c>
      <c r="H126" s="68">
        <f t="shared" si="28"/>
        <v>3</v>
      </c>
      <c r="I126" s="46">
        <f t="shared" si="27"/>
        <v>1</v>
      </c>
    </row>
    <row r="127" spans="1:9" x14ac:dyDescent="0.25">
      <c r="A127" s="81"/>
      <c r="B127" s="5">
        <v>6</v>
      </c>
      <c r="C127" s="6" t="s">
        <v>6</v>
      </c>
      <c r="D127" s="66">
        <v>385</v>
      </c>
      <c r="E127" s="66">
        <v>6</v>
      </c>
      <c r="F127" s="67">
        <f t="shared" si="17"/>
        <v>3</v>
      </c>
      <c r="G127" s="43">
        <f t="shared" si="18"/>
        <v>1</v>
      </c>
      <c r="H127" s="68">
        <f t="shared" si="28"/>
        <v>0</v>
      </c>
      <c r="I127" s="46">
        <f t="shared" si="27"/>
        <v>-1</v>
      </c>
    </row>
    <row r="128" spans="1:9" x14ac:dyDescent="0.25">
      <c r="A128" s="81"/>
      <c r="B128" s="5">
        <v>7</v>
      </c>
      <c r="C128" s="6" t="s">
        <v>7</v>
      </c>
      <c r="D128" s="66">
        <v>122530</v>
      </c>
      <c r="E128" s="66">
        <v>2767</v>
      </c>
      <c r="F128" s="67">
        <f t="shared" si="17"/>
        <v>4295</v>
      </c>
      <c r="G128" s="43">
        <f t="shared" si="18"/>
        <v>-644</v>
      </c>
      <c r="H128" s="68">
        <f t="shared" si="28"/>
        <v>160</v>
      </c>
      <c r="I128" s="46">
        <f t="shared" si="27"/>
        <v>-98</v>
      </c>
    </row>
    <row r="129" spans="1:9" x14ac:dyDescent="0.25">
      <c r="A129" s="82"/>
      <c r="B129" s="5">
        <v>8</v>
      </c>
      <c r="C129" s="6" t="s">
        <v>8</v>
      </c>
      <c r="D129" s="66">
        <v>503177</v>
      </c>
      <c r="E129" s="66">
        <v>18761</v>
      </c>
      <c r="F129" s="67">
        <f t="shared" si="17"/>
        <v>34282</v>
      </c>
      <c r="G129" s="43">
        <f t="shared" si="18"/>
        <v>11592</v>
      </c>
      <c r="H129" s="68">
        <f t="shared" si="28"/>
        <v>2064</v>
      </c>
      <c r="I129" s="46">
        <f t="shared" ref="I129:I137" si="29">H129-H120</f>
        <v>164</v>
      </c>
    </row>
    <row r="130" spans="1:9" s="4" customFormat="1" ht="31.5" x14ac:dyDescent="0.25">
      <c r="A130" s="10" t="s">
        <v>0</v>
      </c>
      <c r="B130" s="2" t="s">
        <v>12</v>
      </c>
      <c r="C130" s="3" t="s">
        <v>13</v>
      </c>
      <c r="D130" s="64" t="s">
        <v>14</v>
      </c>
      <c r="E130" s="65" t="s">
        <v>9</v>
      </c>
      <c r="F130" s="65" t="s">
        <v>15</v>
      </c>
      <c r="G130" s="42" t="s">
        <v>21</v>
      </c>
      <c r="H130" s="65" t="s">
        <v>10</v>
      </c>
      <c r="I130" s="42" t="s">
        <v>22</v>
      </c>
    </row>
    <row r="131" spans="1:9" x14ac:dyDescent="0.25">
      <c r="A131" s="74">
        <v>43933</v>
      </c>
      <c r="B131" s="5">
        <v>1</v>
      </c>
      <c r="C131" s="6" t="s">
        <v>1</v>
      </c>
      <c r="D131" s="66">
        <v>1789599</v>
      </c>
      <c r="E131" s="66">
        <v>109286</v>
      </c>
      <c r="F131" s="67">
        <f t="shared" si="17"/>
        <v>64570</v>
      </c>
      <c r="G131" s="43">
        <f t="shared" si="18"/>
        <v>-44002</v>
      </c>
      <c r="H131" s="68">
        <f t="shared" ref="H131:H138" si="30">E131-E122</f>
        <v>4486</v>
      </c>
      <c r="I131" s="46">
        <f t="shared" si="29"/>
        <v>-3532</v>
      </c>
    </row>
    <row r="132" spans="1:9" x14ac:dyDescent="0.25">
      <c r="A132" s="81"/>
      <c r="B132" s="5">
        <v>2</v>
      </c>
      <c r="C132" s="6" t="s">
        <v>2</v>
      </c>
      <c r="D132" s="66">
        <v>15792</v>
      </c>
      <c r="E132" s="66">
        <v>132</v>
      </c>
      <c r="F132" s="67">
        <f t="shared" si="17"/>
        <v>2180</v>
      </c>
      <c r="G132" s="43">
        <f t="shared" si="18"/>
        <v>490</v>
      </c>
      <c r="H132" s="68">
        <f t="shared" si="30"/>
        <v>25</v>
      </c>
      <c r="I132" s="46">
        <f t="shared" si="29"/>
        <v>13</v>
      </c>
    </row>
    <row r="133" spans="1:9" x14ac:dyDescent="0.25">
      <c r="A133" s="81"/>
      <c r="B133" s="5">
        <v>3</v>
      </c>
      <c r="C133" s="6" t="s">
        <v>3</v>
      </c>
      <c r="D133" s="66">
        <v>10158</v>
      </c>
      <c r="E133" s="66">
        <v>72</v>
      </c>
      <c r="F133" s="67">
        <f t="shared" si="17"/>
        <v>1306</v>
      </c>
      <c r="G133" s="43">
        <f t="shared" si="18"/>
        <v>276</v>
      </c>
      <c r="H133" s="68">
        <f t="shared" si="30"/>
        <v>14</v>
      </c>
      <c r="I133" s="46">
        <f t="shared" si="29"/>
        <v>6</v>
      </c>
    </row>
    <row r="134" spans="1:9" x14ac:dyDescent="0.25">
      <c r="A134" s="81"/>
      <c r="B134" s="5">
        <v>4</v>
      </c>
      <c r="C134" s="6" t="s">
        <v>4</v>
      </c>
      <c r="D134" s="66">
        <v>152271</v>
      </c>
      <c r="E134" s="66">
        <v>19468</v>
      </c>
      <c r="F134" s="67">
        <f t="shared" si="17"/>
        <v>4694</v>
      </c>
      <c r="G134" s="43">
        <f t="shared" si="18"/>
        <v>743</v>
      </c>
      <c r="H134" s="68">
        <f t="shared" si="30"/>
        <v>619</v>
      </c>
      <c r="I134" s="46">
        <f t="shared" si="29"/>
        <v>49</v>
      </c>
    </row>
    <row r="135" spans="1:9" x14ac:dyDescent="0.25">
      <c r="A135" s="81"/>
      <c r="B135" s="5">
        <v>5</v>
      </c>
      <c r="C135" s="6" t="s">
        <v>5</v>
      </c>
      <c r="D135" s="66">
        <v>83485</v>
      </c>
      <c r="E135" s="66">
        <v>3349</v>
      </c>
      <c r="F135" s="67">
        <f t="shared" si="17"/>
        <v>85</v>
      </c>
      <c r="G135" s="43">
        <f t="shared" si="18"/>
        <v>8</v>
      </c>
      <c r="H135" s="68">
        <f t="shared" si="30"/>
        <v>0</v>
      </c>
      <c r="I135" s="46">
        <f t="shared" si="29"/>
        <v>-3</v>
      </c>
    </row>
    <row r="136" spans="1:9" x14ac:dyDescent="0.25">
      <c r="A136" s="81"/>
      <c r="B136" s="5">
        <v>6</v>
      </c>
      <c r="C136" s="6" t="s">
        <v>6</v>
      </c>
      <c r="D136" s="66">
        <v>388</v>
      </c>
      <c r="E136" s="66">
        <v>6</v>
      </c>
      <c r="F136" s="67">
        <f t="shared" si="17"/>
        <v>3</v>
      </c>
      <c r="G136" s="43">
        <f t="shared" si="18"/>
        <v>0</v>
      </c>
      <c r="H136" s="68">
        <f t="shared" si="30"/>
        <v>0</v>
      </c>
      <c r="I136" s="46">
        <f t="shared" si="29"/>
        <v>0</v>
      </c>
    </row>
    <row r="137" spans="1:9" x14ac:dyDescent="0.25">
      <c r="A137" s="81"/>
      <c r="B137" s="5">
        <v>7</v>
      </c>
      <c r="C137" s="6" t="s">
        <v>7</v>
      </c>
      <c r="D137" s="66">
        <v>125452</v>
      </c>
      <c r="E137" s="66">
        <v>2871</v>
      </c>
      <c r="F137" s="67">
        <f t="shared" si="17"/>
        <v>2922</v>
      </c>
      <c r="G137" s="43">
        <f t="shared" si="18"/>
        <v>-1373</v>
      </c>
      <c r="H137" s="68">
        <f t="shared" si="30"/>
        <v>104</v>
      </c>
      <c r="I137" s="46">
        <f t="shared" si="29"/>
        <v>-56</v>
      </c>
    </row>
    <row r="138" spans="1:9" x14ac:dyDescent="0.25">
      <c r="A138" s="82"/>
      <c r="B138" s="5">
        <v>8</v>
      </c>
      <c r="C138" s="6" t="s">
        <v>8</v>
      </c>
      <c r="D138" s="66">
        <v>533115</v>
      </c>
      <c r="E138" s="66">
        <v>20580</v>
      </c>
      <c r="F138" s="67">
        <f t="shared" si="17"/>
        <v>29938</v>
      </c>
      <c r="G138" s="43">
        <f t="shared" si="18"/>
        <v>-4344</v>
      </c>
      <c r="H138" s="68">
        <f t="shared" si="30"/>
        <v>1819</v>
      </c>
      <c r="I138" s="46">
        <f t="shared" ref="I138:I146" si="31">H138-H129</f>
        <v>-245</v>
      </c>
    </row>
    <row r="139" spans="1:9" s="4" customFormat="1" ht="31.5" x14ac:dyDescent="0.25">
      <c r="A139" s="10" t="s">
        <v>0</v>
      </c>
      <c r="B139" s="2" t="s">
        <v>12</v>
      </c>
      <c r="C139" s="3" t="s">
        <v>13</v>
      </c>
      <c r="D139" s="64" t="s">
        <v>14</v>
      </c>
      <c r="E139" s="65" t="s">
        <v>9</v>
      </c>
      <c r="F139" s="65" t="s">
        <v>15</v>
      </c>
      <c r="G139" s="42" t="s">
        <v>21</v>
      </c>
      <c r="H139" s="65" t="s">
        <v>10</v>
      </c>
      <c r="I139" s="42" t="s">
        <v>22</v>
      </c>
    </row>
    <row r="140" spans="1:9" x14ac:dyDescent="0.25">
      <c r="A140" s="74">
        <v>43934</v>
      </c>
      <c r="B140" s="5">
        <v>1</v>
      </c>
      <c r="C140" s="6" t="s">
        <v>1</v>
      </c>
      <c r="D140" s="66">
        <v>1863848</v>
      </c>
      <c r="E140" s="66">
        <v>114974</v>
      </c>
      <c r="F140" s="67">
        <f t="shared" si="17"/>
        <v>74249</v>
      </c>
      <c r="G140" s="43">
        <f t="shared" si="18"/>
        <v>9679</v>
      </c>
      <c r="H140" s="68">
        <f t="shared" ref="H140:H147" si="32">E140-E131</f>
        <v>5688</v>
      </c>
      <c r="I140" s="46">
        <f t="shared" si="31"/>
        <v>1202</v>
      </c>
    </row>
    <row r="141" spans="1:9" x14ac:dyDescent="0.25">
      <c r="A141" s="81"/>
      <c r="B141" s="5">
        <v>2</v>
      </c>
      <c r="C141" s="6" t="s">
        <v>2</v>
      </c>
      <c r="D141" s="66">
        <v>18339</v>
      </c>
      <c r="E141" s="66">
        <v>149</v>
      </c>
      <c r="F141" s="67">
        <f t="shared" si="17"/>
        <v>2547</v>
      </c>
      <c r="G141" s="43">
        <f t="shared" si="18"/>
        <v>367</v>
      </c>
      <c r="H141" s="68">
        <f t="shared" si="32"/>
        <v>17</v>
      </c>
      <c r="I141" s="46">
        <f t="shared" si="31"/>
        <v>-8</v>
      </c>
    </row>
    <row r="142" spans="1:9" x14ac:dyDescent="0.25">
      <c r="A142" s="81"/>
      <c r="B142" s="5">
        <v>3</v>
      </c>
      <c r="C142" s="6" t="s">
        <v>3</v>
      </c>
      <c r="D142" s="66">
        <v>11513</v>
      </c>
      <c r="E142" s="66">
        <v>82</v>
      </c>
      <c r="F142" s="67">
        <f t="shared" si="17"/>
        <v>1355</v>
      </c>
      <c r="G142" s="43">
        <f t="shared" si="18"/>
        <v>49</v>
      </c>
      <c r="H142" s="68">
        <f t="shared" si="32"/>
        <v>10</v>
      </c>
      <c r="I142" s="46">
        <f t="shared" si="31"/>
        <v>-4</v>
      </c>
    </row>
    <row r="143" spans="1:9" x14ac:dyDescent="0.25">
      <c r="A143" s="81"/>
      <c r="B143" s="5">
        <v>4</v>
      </c>
      <c r="C143" s="6" t="s">
        <v>4</v>
      </c>
      <c r="D143" s="66">
        <v>156363</v>
      </c>
      <c r="E143" s="66">
        <v>19899</v>
      </c>
      <c r="F143" s="67">
        <f t="shared" ref="F143:F206" si="33">D143-D134</f>
        <v>4092</v>
      </c>
      <c r="G143" s="43">
        <f t="shared" ref="G143:G206" si="34">F143-F134</f>
        <v>-602</v>
      </c>
      <c r="H143" s="68">
        <f t="shared" si="32"/>
        <v>431</v>
      </c>
      <c r="I143" s="46">
        <f t="shared" si="31"/>
        <v>-188</v>
      </c>
    </row>
    <row r="144" spans="1:9" x14ac:dyDescent="0.25">
      <c r="A144" s="81"/>
      <c r="B144" s="5">
        <v>5</v>
      </c>
      <c r="C144" s="6" t="s">
        <v>5</v>
      </c>
      <c r="D144" s="66">
        <v>83607</v>
      </c>
      <c r="E144" s="66">
        <v>3351</v>
      </c>
      <c r="F144" s="67">
        <f t="shared" si="33"/>
        <v>122</v>
      </c>
      <c r="G144" s="43">
        <f t="shared" si="34"/>
        <v>37</v>
      </c>
      <c r="H144" s="68">
        <f t="shared" si="32"/>
        <v>2</v>
      </c>
      <c r="I144" s="46">
        <f t="shared" si="31"/>
        <v>2</v>
      </c>
    </row>
    <row r="145" spans="1:9" x14ac:dyDescent="0.25">
      <c r="A145" s="81"/>
      <c r="B145" s="5">
        <v>6</v>
      </c>
      <c r="C145" s="6" t="s">
        <v>6</v>
      </c>
      <c r="D145" s="66">
        <v>393</v>
      </c>
      <c r="E145" s="66">
        <v>6</v>
      </c>
      <c r="F145" s="67">
        <f t="shared" si="33"/>
        <v>5</v>
      </c>
      <c r="G145" s="43">
        <f t="shared" si="34"/>
        <v>2</v>
      </c>
      <c r="H145" s="68">
        <f t="shared" si="32"/>
        <v>0</v>
      </c>
      <c r="I145" s="46">
        <f t="shared" si="31"/>
        <v>0</v>
      </c>
    </row>
    <row r="146" spans="1:9" x14ac:dyDescent="0.25">
      <c r="A146" s="81"/>
      <c r="B146" s="5">
        <v>7</v>
      </c>
      <c r="C146" s="6" t="s">
        <v>7</v>
      </c>
      <c r="D146" s="66">
        <v>127854</v>
      </c>
      <c r="E146" s="66">
        <v>3022</v>
      </c>
      <c r="F146" s="67">
        <f t="shared" si="33"/>
        <v>2402</v>
      </c>
      <c r="G146" s="43">
        <f t="shared" si="34"/>
        <v>-520</v>
      </c>
      <c r="H146" s="68">
        <f t="shared" si="32"/>
        <v>151</v>
      </c>
      <c r="I146" s="46">
        <f t="shared" si="31"/>
        <v>47</v>
      </c>
    </row>
    <row r="147" spans="1:9" x14ac:dyDescent="0.25">
      <c r="A147" s="82"/>
      <c r="B147" s="5">
        <v>8</v>
      </c>
      <c r="C147" s="6" t="s">
        <v>8</v>
      </c>
      <c r="D147" s="66">
        <v>560433</v>
      </c>
      <c r="E147" s="66">
        <v>22115</v>
      </c>
      <c r="F147" s="67">
        <f t="shared" si="33"/>
        <v>27318</v>
      </c>
      <c r="G147" s="43">
        <f t="shared" si="34"/>
        <v>-2620</v>
      </c>
      <c r="H147" s="68">
        <f t="shared" si="32"/>
        <v>1535</v>
      </c>
      <c r="I147" s="46">
        <f t="shared" ref="I147:I155" si="35">H147-H138</f>
        <v>-284</v>
      </c>
    </row>
    <row r="148" spans="1:9" s="4" customFormat="1" ht="31.5" x14ac:dyDescent="0.25">
      <c r="A148" s="10" t="s">
        <v>0</v>
      </c>
      <c r="B148" s="2" t="s">
        <v>12</v>
      </c>
      <c r="C148" s="3" t="s">
        <v>13</v>
      </c>
      <c r="D148" s="64" t="s">
        <v>14</v>
      </c>
      <c r="E148" s="65" t="s">
        <v>9</v>
      </c>
      <c r="F148" s="65" t="s">
        <v>15</v>
      </c>
      <c r="G148" s="42" t="s">
        <v>21</v>
      </c>
      <c r="H148" s="65" t="s">
        <v>10</v>
      </c>
      <c r="I148" s="42" t="s">
        <v>22</v>
      </c>
    </row>
    <row r="149" spans="1:9" x14ac:dyDescent="0.25">
      <c r="A149" s="74">
        <v>43935</v>
      </c>
      <c r="B149" s="5">
        <v>1</v>
      </c>
      <c r="C149" s="6" t="s">
        <v>1</v>
      </c>
      <c r="D149" s="66">
        <v>1932197</v>
      </c>
      <c r="E149" s="66">
        <v>119810</v>
      </c>
      <c r="F149" s="67">
        <f t="shared" si="33"/>
        <v>68349</v>
      </c>
      <c r="G149" s="43">
        <f t="shared" si="34"/>
        <v>-5900</v>
      </c>
      <c r="H149" s="68">
        <f t="shared" ref="H149:H156" si="36">E149-E140</f>
        <v>4836</v>
      </c>
      <c r="I149" s="46">
        <f t="shared" si="35"/>
        <v>-852</v>
      </c>
    </row>
    <row r="150" spans="1:9" x14ac:dyDescent="0.25">
      <c r="A150" s="81"/>
      <c r="B150" s="5">
        <v>2</v>
      </c>
      <c r="C150" s="6" t="s">
        <v>2</v>
      </c>
      <c r="D150" s="66">
        <v>21144</v>
      </c>
      <c r="E150" s="66">
        <v>172</v>
      </c>
      <c r="F150" s="67">
        <f t="shared" si="33"/>
        <v>2805</v>
      </c>
      <c r="G150" s="43">
        <f t="shared" si="34"/>
        <v>258</v>
      </c>
      <c r="H150" s="68">
        <f t="shared" si="36"/>
        <v>23</v>
      </c>
      <c r="I150" s="46">
        <f t="shared" si="35"/>
        <v>6</v>
      </c>
    </row>
    <row r="151" spans="1:9" x14ac:dyDescent="0.25">
      <c r="A151" s="81"/>
      <c r="B151" s="5">
        <v>3</v>
      </c>
      <c r="C151" s="6" t="s">
        <v>3</v>
      </c>
      <c r="D151" s="66">
        <v>13002</v>
      </c>
      <c r="E151" s="66">
        <v>95</v>
      </c>
      <c r="F151" s="67">
        <f t="shared" si="33"/>
        <v>1489</v>
      </c>
      <c r="G151" s="43">
        <f t="shared" si="34"/>
        <v>134</v>
      </c>
      <c r="H151" s="68">
        <f t="shared" si="36"/>
        <v>13</v>
      </c>
      <c r="I151" s="46">
        <f t="shared" si="35"/>
        <v>3</v>
      </c>
    </row>
    <row r="152" spans="1:9" x14ac:dyDescent="0.25">
      <c r="A152" s="81"/>
      <c r="B152" s="5">
        <v>4</v>
      </c>
      <c r="C152" s="6" t="s">
        <v>4</v>
      </c>
      <c r="D152" s="66">
        <v>159516</v>
      </c>
      <c r="E152" s="66">
        <v>20465</v>
      </c>
      <c r="F152" s="67">
        <f t="shared" si="33"/>
        <v>3153</v>
      </c>
      <c r="G152" s="43">
        <f t="shared" si="34"/>
        <v>-939</v>
      </c>
      <c r="H152" s="68">
        <f t="shared" si="36"/>
        <v>566</v>
      </c>
      <c r="I152" s="46">
        <f t="shared" si="35"/>
        <v>135</v>
      </c>
    </row>
    <row r="153" spans="1:9" x14ac:dyDescent="0.25">
      <c r="A153" s="81"/>
      <c r="B153" s="5">
        <v>5</v>
      </c>
      <c r="C153" s="6" t="s">
        <v>5</v>
      </c>
      <c r="D153" s="66">
        <v>83697</v>
      </c>
      <c r="E153" s="66">
        <v>3351</v>
      </c>
      <c r="F153" s="67">
        <f t="shared" si="33"/>
        <v>90</v>
      </c>
      <c r="G153" s="43">
        <f t="shared" si="34"/>
        <v>-32</v>
      </c>
      <c r="H153" s="68">
        <f t="shared" si="36"/>
        <v>0</v>
      </c>
      <c r="I153" s="46">
        <f t="shared" si="35"/>
        <v>-2</v>
      </c>
    </row>
    <row r="154" spans="1:9" x14ac:dyDescent="0.25">
      <c r="A154" s="81"/>
      <c r="B154" s="5">
        <v>6</v>
      </c>
      <c r="C154" s="6" t="s">
        <v>6</v>
      </c>
      <c r="D154" s="66">
        <v>393</v>
      </c>
      <c r="E154" s="66">
        <v>6</v>
      </c>
      <c r="F154" s="67">
        <f t="shared" si="33"/>
        <v>0</v>
      </c>
      <c r="G154" s="43">
        <f t="shared" si="34"/>
        <v>-5</v>
      </c>
      <c r="H154" s="68">
        <f t="shared" si="36"/>
        <v>0</v>
      </c>
      <c r="I154" s="46">
        <f t="shared" si="35"/>
        <v>0</v>
      </c>
    </row>
    <row r="155" spans="1:9" x14ac:dyDescent="0.25">
      <c r="A155" s="81"/>
      <c r="B155" s="5">
        <v>7</v>
      </c>
      <c r="C155" s="6" t="s">
        <v>7</v>
      </c>
      <c r="D155" s="66">
        <v>130072</v>
      </c>
      <c r="E155" s="66">
        <v>3194</v>
      </c>
      <c r="F155" s="67">
        <f t="shared" si="33"/>
        <v>2218</v>
      </c>
      <c r="G155" s="43">
        <f t="shared" si="34"/>
        <v>-184</v>
      </c>
      <c r="H155" s="68">
        <f t="shared" si="36"/>
        <v>172</v>
      </c>
      <c r="I155" s="46">
        <f t="shared" si="35"/>
        <v>21</v>
      </c>
    </row>
    <row r="156" spans="1:9" x14ac:dyDescent="0.25">
      <c r="A156" s="82"/>
      <c r="B156" s="5">
        <v>8</v>
      </c>
      <c r="C156" s="6" t="s">
        <v>8</v>
      </c>
      <c r="D156" s="66">
        <v>587173</v>
      </c>
      <c r="E156" s="66">
        <v>23644</v>
      </c>
      <c r="F156" s="67">
        <f t="shared" si="33"/>
        <v>26740</v>
      </c>
      <c r="G156" s="43">
        <f t="shared" si="34"/>
        <v>-578</v>
      </c>
      <c r="H156" s="68">
        <f t="shared" si="36"/>
        <v>1529</v>
      </c>
      <c r="I156" s="46">
        <f t="shared" ref="I156:I164" si="37">H156-H147</f>
        <v>-6</v>
      </c>
    </row>
    <row r="157" spans="1:9" s="4" customFormat="1" ht="31.5" x14ac:dyDescent="0.25">
      <c r="A157" s="10" t="s">
        <v>0</v>
      </c>
      <c r="B157" s="2" t="s">
        <v>12</v>
      </c>
      <c r="C157" s="3" t="s">
        <v>13</v>
      </c>
      <c r="D157" s="64" t="s">
        <v>14</v>
      </c>
      <c r="E157" s="65" t="s">
        <v>9</v>
      </c>
      <c r="F157" s="65" t="s">
        <v>15</v>
      </c>
      <c r="G157" s="42" t="s">
        <v>21</v>
      </c>
      <c r="H157" s="65" t="s">
        <v>10</v>
      </c>
      <c r="I157" s="42" t="s">
        <v>22</v>
      </c>
    </row>
    <row r="158" spans="1:9" x14ac:dyDescent="0.25">
      <c r="A158" s="74">
        <v>43936</v>
      </c>
      <c r="B158" s="5">
        <v>1</v>
      </c>
      <c r="C158" s="6" t="s">
        <v>1</v>
      </c>
      <c r="D158" s="66">
        <v>2007380</v>
      </c>
      <c r="E158" s="66">
        <v>126860</v>
      </c>
      <c r="F158" s="67">
        <f t="shared" si="33"/>
        <v>75183</v>
      </c>
      <c r="G158" s="43">
        <f t="shared" si="34"/>
        <v>6834</v>
      </c>
      <c r="H158" s="68">
        <f t="shared" ref="H158:H165" si="38">E158-E149</f>
        <v>7050</v>
      </c>
      <c r="I158" s="46">
        <f t="shared" si="37"/>
        <v>2214</v>
      </c>
    </row>
    <row r="159" spans="1:9" x14ac:dyDescent="0.25">
      <c r="A159" s="81"/>
      <c r="B159" s="5">
        <v>2</v>
      </c>
      <c r="C159" s="6" t="s">
        <v>2</v>
      </c>
      <c r="D159" s="66">
        <v>24551</v>
      </c>
      <c r="E159" s="66">
        <v>199</v>
      </c>
      <c r="F159" s="67">
        <f t="shared" si="33"/>
        <v>3407</v>
      </c>
      <c r="G159" s="43">
        <f t="shared" si="34"/>
        <v>602</v>
      </c>
      <c r="H159" s="68">
        <f t="shared" si="38"/>
        <v>27</v>
      </c>
      <c r="I159" s="46">
        <f t="shared" si="37"/>
        <v>4</v>
      </c>
    </row>
    <row r="160" spans="1:9" x14ac:dyDescent="0.25">
      <c r="A160" s="81"/>
      <c r="B160" s="5">
        <v>3</v>
      </c>
      <c r="C160" s="6" t="s">
        <v>3</v>
      </c>
      <c r="D160" s="66">
        <v>14776</v>
      </c>
      <c r="E160" s="66">
        <v>106</v>
      </c>
      <c r="F160" s="67">
        <f t="shared" si="33"/>
        <v>1774</v>
      </c>
      <c r="G160" s="43">
        <f t="shared" si="34"/>
        <v>285</v>
      </c>
      <c r="H160" s="68">
        <f t="shared" si="38"/>
        <v>11</v>
      </c>
      <c r="I160" s="46">
        <f t="shared" si="37"/>
        <v>-2</v>
      </c>
    </row>
    <row r="161" spans="1:9" x14ac:dyDescent="0.25">
      <c r="A161" s="81"/>
      <c r="B161" s="5">
        <v>4</v>
      </c>
      <c r="C161" s="6" t="s">
        <v>4</v>
      </c>
      <c r="D161" s="66">
        <v>162488</v>
      </c>
      <c r="E161" s="66">
        <v>21067</v>
      </c>
      <c r="F161" s="67">
        <f t="shared" si="33"/>
        <v>2972</v>
      </c>
      <c r="G161" s="43">
        <f t="shared" si="34"/>
        <v>-181</v>
      </c>
      <c r="H161" s="68">
        <f t="shared" si="38"/>
        <v>602</v>
      </c>
      <c r="I161" s="46">
        <f t="shared" si="37"/>
        <v>36</v>
      </c>
    </row>
    <row r="162" spans="1:9" x14ac:dyDescent="0.25">
      <c r="A162" s="81"/>
      <c r="B162" s="5">
        <v>5</v>
      </c>
      <c r="C162" s="6" t="s">
        <v>5</v>
      </c>
      <c r="D162" s="66">
        <v>83747</v>
      </c>
      <c r="E162" s="66">
        <v>3352</v>
      </c>
      <c r="F162" s="67">
        <f t="shared" si="33"/>
        <v>50</v>
      </c>
      <c r="G162" s="43">
        <f t="shared" si="34"/>
        <v>-40</v>
      </c>
      <c r="H162" s="68">
        <f t="shared" si="38"/>
        <v>1</v>
      </c>
      <c r="I162" s="46">
        <f t="shared" si="37"/>
        <v>1</v>
      </c>
    </row>
    <row r="163" spans="1:9" x14ac:dyDescent="0.25">
      <c r="A163" s="81"/>
      <c r="B163" s="5">
        <v>6</v>
      </c>
      <c r="C163" s="6" t="s">
        <v>6</v>
      </c>
      <c r="D163" s="66">
        <v>395</v>
      </c>
      <c r="E163" s="66">
        <v>6</v>
      </c>
      <c r="F163" s="67">
        <f t="shared" si="33"/>
        <v>2</v>
      </c>
      <c r="G163" s="43">
        <f t="shared" si="34"/>
        <v>2</v>
      </c>
      <c r="H163" s="68">
        <f t="shared" si="38"/>
        <v>0</v>
      </c>
      <c r="I163" s="46">
        <f t="shared" si="37"/>
        <v>0</v>
      </c>
    </row>
    <row r="164" spans="1:9" x14ac:dyDescent="0.25">
      <c r="A164" s="81"/>
      <c r="B164" s="5">
        <v>7</v>
      </c>
      <c r="C164" s="6" t="s">
        <v>7</v>
      </c>
      <c r="D164" s="66">
        <v>132210</v>
      </c>
      <c r="E164" s="66">
        <v>3495</v>
      </c>
      <c r="F164" s="67">
        <f t="shared" si="33"/>
        <v>2138</v>
      </c>
      <c r="G164" s="43">
        <f t="shared" si="34"/>
        <v>-80</v>
      </c>
      <c r="H164" s="68">
        <f t="shared" si="38"/>
        <v>301</v>
      </c>
      <c r="I164" s="46">
        <f t="shared" si="37"/>
        <v>129</v>
      </c>
    </row>
    <row r="165" spans="1:9" x14ac:dyDescent="0.25">
      <c r="A165" s="82"/>
      <c r="B165" s="5">
        <v>8</v>
      </c>
      <c r="C165" s="6" t="s">
        <v>8</v>
      </c>
      <c r="D165" s="66">
        <v>614246</v>
      </c>
      <c r="E165" s="66">
        <v>26064</v>
      </c>
      <c r="F165" s="67">
        <f t="shared" si="33"/>
        <v>27073</v>
      </c>
      <c r="G165" s="43">
        <f t="shared" si="34"/>
        <v>333</v>
      </c>
      <c r="H165" s="68">
        <f t="shared" si="38"/>
        <v>2420</v>
      </c>
      <c r="I165" s="46">
        <f t="shared" ref="I165:I173" si="39">H165-H156</f>
        <v>891</v>
      </c>
    </row>
    <row r="166" spans="1:9" s="4" customFormat="1" ht="31.5" x14ac:dyDescent="0.25">
      <c r="A166" s="10" t="s">
        <v>0</v>
      </c>
      <c r="B166" s="2" t="s">
        <v>12</v>
      </c>
      <c r="C166" s="3" t="s">
        <v>13</v>
      </c>
      <c r="D166" s="64" t="s">
        <v>14</v>
      </c>
      <c r="E166" s="65" t="s">
        <v>9</v>
      </c>
      <c r="F166" s="65" t="s">
        <v>15</v>
      </c>
      <c r="G166" s="42" t="s">
        <v>21</v>
      </c>
      <c r="H166" s="65" t="s">
        <v>10</v>
      </c>
      <c r="I166" s="42" t="s">
        <v>22</v>
      </c>
    </row>
    <row r="167" spans="1:9" x14ac:dyDescent="0.25">
      <c r="A167" s="74">
        <v>43937</v>
      </c>
      <c r="B167" s="5">
        <v>1</v>
      </c>
      <c r="C167" s="6" t="s">
        <v>1</v>
      </c>
      <c r="D167" s="66">
        <v>2121306</v>
      </c>
      <c r="E167" s="66">
        <v>141990</v>
      </c>
      <c r="F167" s="67">
        <f t="shared" si="33"/>
        <v>113926</v>
      </c>
      <c r="G167" s="43">
        <f t="shared" si="34"/>
        <v>38743</v>
      </c>
      <c r="H167" s="68">
        <f t="shared" ref="H167:H174" si="40">E167-E158</f>
        <v>15130</v>
      </c>
      <c r="I167" s="46">
        <f t="shared" si="39"/>
        <v>8080</v>
      </c>
    </row>
    <row r="168" spans="1:9" x14ac:dyDescent="0.25">
      <c r="A168" s="81"/>
      <c r="B168" s="5">
        <v>2</v>
      </c>
      <c r="C168" s="6" t="s">
        <v>2</v>
      </c>
      <c r="D168" s="66">
        <v>28005</v>
      </c>
      <c r="E168" s="66">
        <v>237</v>
      </c>
      <c r="F168" s="67">
        <f t="shared" si="33"/>
        <v>3454</v>
      </c>
      <c r="G168" s="43">
        <f t="shared" si="34"/>
        <v>47</v>
      </c>
      <c r="H168" s="68">
        <f t="shared" si="40"/>
        <v>38</v>
      </c>
      <c r="I168" s="46">
        <f t="shared" si="39"/>
        <v>11</v>
      </c>
    </row>
    <row r="169" spans="1:9" x14ac:dyDescent="0.25">
      <c r="A169" s="81"/>
      <c r="B169" s="5">
        <v>3</v>
      </c>
      <c r="C169" s="6" t="s">
        <v>3</v>
      </c>
      <c r="D169" s="66">
        <v>16146</v>
      </c>
      <c r="E169" s="66">
        <v>113</v>
      </c>
      <c r="F169" s="67">
        <f t="shared" si="33"/>
        <v>1370</v>
      </c>
      <c r="G169" s="43">
        <f t="shared" si="34"/>
        <v>-404</v>
      </c>
      <c r="H169" s="68">
        <f t="shared" si="40"/>
        <v>7</v>
      </c>
      <c r="I169" s="46">
        <f t="shared" si="39"/>
        <v>-4</v>
      </c>
    </row>
    <row r="170" spans="1:9" x14ac:dyDescent="0.25">
      <c r="A170" s="81"/>
      <c r="B170" s="5">
        <v>4</v>
      </c>
      <c r="C170" s="6" t="s">
        <v>4</v>
      </c>
      <c r="D170" s="66">
        <v>165155</v>
      </c>
      <c r="E170" s="66">
        <v>21645</v>
      </c>
      <c r="F170" s="67">
        <f t="shared" si="33"/>
        <v>2667</v>
      </c>
      <c r="G170" s="43">
        <f t="shared" si="34"/>
        <v>-305</v>
      </c>
      <c r="H170" s="68">
        <f t="shared" si="40"/>
        <v>578</v>
      </c>
      <c r="I170" s="46">
        <f t="shared" si="39"/>
        <v>-24</v>
      </c>
    </row>
    <row r="171" spans="1:9" x14ac:dyDescent="0.25">
      <c r="A171" s="81"/>
      <c r="B171" s="5">
        <v>5</v>
      </c>
      <c r="C171" s="6" t="s">
        <v>5</v>
      </c>
      <c r="D171" s="66">
        <v>83799</v>
      </c>
      <c r="E171" s="66">
        <v>3352</v>
      </c>
      <c r="F171" s="67">
        <f t="shared" si="33"/>
        <v>52</v>
      </c>
      <c r="G171" s="43">
        <f t="shared" si="34"/>
        <v>2</v>
      </c>
      <c r="H171" s="68">
        <f t="shared" si="40"/>
        <v>0</v>
      </c>
      <c r="I171" s="46">
        <f t="shared" si="39"/>
        <v>-1</v>
      </c>
    </row>
    <row r="172" spans="1:9" x14ac:dyDescent="0.25">
      <c r="A172" s="81"/>
      <c r="B172" s="5">
        <v>6</v>
      </c>
      <c r="C172" s="6" t="s">
        <v>6</v>
      </c>
      <c r="D172" s="66">
        <v>395</v>
      </c>
      <c r="E172" s="66">
        <v>6</v>
      </c>
      <c r="F172" s="67">
        <f t="shared" si="33"/>
        <v>0</v>
      </c>
      <c r="G172" s="43">
        <f t="shared" si="34"/>
        <v>-2</v>
      </c>
      <c r="H172" s="68">
        <f t="shared" si="40"/>
        <v>0</v>
      </c>
      <c r="I172" s="46">
        <f t="shared" si="39"/>
        <v>0</v>
      </c>
    </row>
    <row r="173" spans="1:9" x14ac:dyDescent="0.25">
      <c r="A173" s="81"/>
      <c r="B173" s="5">
        <v>7</v>
      </c>
      <c r="C173" s="6" t="s">
        <v>7</v>
      </c>
      <c r="D173" s="66">
        <v>135663</v>
      </c>
      <c r="E173" s="66">
        <v>3867</v>
      </c>
      <c r="F173" s="67">
        <f t="shared" si="33"/>
        <v>3453</v>
      </c>
      <c r="G173" s="43">
        <f t="shared" si="34"/>
        <v>1315</v>
      </c>
      <c r="H173" s="68">
        <f t="shared" si="40"/>
        <v>372</v>
      </c>
      <c r="I173" s="46">
        <f t="shared" si="39"/>
        <v>71</v>
      </c>
    </row>
    <row r="174" spans="1:9" x14ac:dyDescent="0.25">
      <c r="A174" s="82"/>
      <c r="B174" s="5">
        <v>8</v>
      </c>
      <c r="C174" s="6" t="s">
        <v>8</v>
      </c>
      <c r="D174" s="66">
        <v>653397</v>
      </c>
      <c r="E174" s="66">
        <v>33405</v>
      </c>
      <c r="F174" s="67">
        <f t="shared" si="33"/>
        <v>39151</v>
      </c>
      <c r="G174" s="43">
        <f t="shared" si="34"/>
        <v>12078</v>
      </c>
      <c r="H174" s="68">
        <f t="shared" si="40"/>
        <v>7341</v>
      </c>
      <c r="I174" s="46">
        <f t="shared" ref="I174:I182" si="41">H174-H165</f>
        <v>4921</v>
      </c>
    </row>
    <row r="175" spans="1:9" s="4" customFormat="1" ht="31.5" x14ac:dyDescent="0.25">
      <c r="A175" s="10" t="s">
        <v>0</v>
      </c>
      <c r="B175" s="2" t="s">
        <v>12</v>
      </c>
      <c r="C175" s="3" t="s">
        <v>13</v>
      </c>
      <c r="D175" s="64" t="s">
        <v>14</v>
      </c>
      <c r="E175" s="65" t="s">
        <v>9</v>
      </c>
      <c r="F175" s="65" t="s">
        <v>15</v>
      </c>
      <c r="G175" s="42" t="s">
        <v>21</v>
      </c>
      <c r="H175" s="65" t="s">
        <v>10</v>
      </c>
      <c r="I175" s="42" t="s">
        <v>22</v>
      </c>
    </row>
    <row r="176" spans="1:9" x14ac:dyDescent="0.25">
      <c r="A176" s="74">
        <v>43938</v>
      </c>
      <c r="B176" s="5">
        <v>1</v>
      </c>
      <c r="C176" s="6" t="s">
        <v>1</v>
      </c>
      <c r="D176" s="66">
        <v>2198727</v>
      </c>
      <c r="E176" s="66">
        <v>147524</v>
      </c>
      <c r="F176" s="67">
        <f t="shared" si="33"/>
        <v>77421</v>
      </c>
      <c r="G176" s="43">
        <f t="shared" si="34"/>
        <v>-36505</v>
      </c>
      <c r="H176" s="68">
        <f t="shared" ref="H176:H183" si="42">E176-E167</f>
        <v>5534</v>
      </c>
      <c r="I176" s="46">
        <f t="shared" si="41"/>
        <v>-9596</v>
      </c>
    </row>
    <row r="177" spans="1:9" x14ac:dyDescent="0.25">
      <c r="A177" s="81"/>
      <c r="B177" s="5">
        <v>2</v>
      </c>
      <c r="C177" s="6" t="s">
        <v>2</v>
      </c>
      <c r="D177" s="66">
        <v>32055</v>
      </c>
      <c r="E177" s="66">
        <v>275</v>
      </c>
      <c r="F177" s="67">
        <f t="shared" si="33"/>
        <v>4050</v>
      </c>
      <c r="G177" s="43">
        <f t="shared" si="34"/>
        <v>596</v>
      </c>
      <c r="H177" s="68">
        <f t="shared" si="42"/>
        <v>38</v>
      </c>
      <c r="I177" s="46">
        <f t="shared" si="41"/>
        <v>0</v>
      </c>
    </row>
    <row r="178" spans="1:9" x14ac:dyDescent="0.25">
      <c r="A178" s="81"/>
      <c r="B178" s="5">
        <v>3</v>
      </c>
      <c r="C178" s="6" t="s">
        <v>3</v>
      </c>
      <c r="D178" s="66">
        <v>18105</v>
      </c>
      <c r="E178" s="66">
        <v>127</v>
      </c>
      <c r="F178" s="67">
        <f t="shared" si="33"/>
        <v>1959</v>
      </c>
      <c r="G178" s="43">
        <f t="shared" si="34"/>
        <v>589</v>
      </c>
      <c r="H178" s="68">
        <f t="shared" si="42"/>
        <v>14</v>
      </c>
      <c r="I178" s="46">
        <f t="shared" si="41"/>
        <v>7</v>
      </c>
    </row>
    <row r="179" spans="1:9" x14ac:dyDescent="0.25">
      <c r="A179" s="81"/>
      <c r="B179" s="5">
        <v>4</v>
      </c>
      <c r="C179" s="6" t="s">
        <v>4</v>
      </c>
      <c r="D179" s="66">
        <v>168941</v>
      </c>
      <c r="E179" s="66">
        <v>22170</v>
      </c>
      <c r="F179" s="67">
        <f t="shared" si="33"/>
        <v>3786</v>
      </c>
      <c r="G179" s="43">
        <f t="shared" si="34"/>
        <v>1119</v>
      </c>
      <c r="H179" s="68">
        <f t="shared" si="42"/>
        <v>525</v>
      </c>
      <c r="I179" s="46">
        <f t="shared" si="41"/>
        <v>-53</v>
      </c>
    </row>
    <row r="180" spans="1:9" x14ac:dyDescent="0.25">
      <c r="A180" s="81"/>
      <c r="B180" s="5">
        <v>5</v>
      </c>
      <c r="C180" s="6" t="s">
        <v>5</v>
      </c>
      <c r="D180" s="66">
        <v>84156</v>
      </c>
      <c r="E180" s="66">
        <v>4642</v>
      </c>
      <c r="F180" s="67">
        <f t="shared" si="33"/>
        <v>357</v>
      </c>
      <c r="G180" s="43">
        <f t="shared" si="34"/>
        <v>305</v>
      </c>
      <c r="H180" s="68">
        <f t="shared" si="42"/>
        <v>1290</v>
      </c>
      <c r="I180" s="46">
        <f t="shared" si="41"/>
        <v>1290</v>
      </c>
    </row>
    <row r="181" spans="1:9" x14ac:dyDescent="0.25">
      <c r="A181" s="81"/>
      <c r="B181" s="5">
        <v>6</v>
      </c>
      <c r="C181" s="6" t="s">
        <v>6</v>
      </c>
      <c r="D181" s="66">
        <v>395</v>
      </c>
      <c r="E181" s="66">
        <v>6</v>
      </c>
      <c r="F181" s="67">
        <f t="shared" si="33"/>
        <v>0</v>
      </c>
      <c r="G181" s="43">
        <f t="shared" si="34"/>
        <v>0</v>
      </c>
      <c r="H181" s="68">
        <f t="shared" si="42"/>
        <v>0</v>
      </c>
      <c r="I181" s="46">
        <f t="shared" si="41"/>
        <v>0</v>
      </c>
    </row>
    <row r="182" spans="1:9" x14ac:dyDescent="0.25">
      <c r="A182" s="81"/>
      <c r="B182" s="5">
        <v>7</v>
      </c>
      <c r="C182" s="6" t="s">
        <v>7</v>
      </c>
      <c r="D182" s="66">
        <v>138221</v>
      </c>
      <c r="E182" s="66">
        <v>4098</v>
      </c>
      <c r="F182" s="67">
        <f t="shared" si="33"/>
        <v>2558</v>
      </c>
      <c r="G182" s="43">
        <f t="shared" si="34"/>
        <v>-895</v>
      </c>
      <c r="H182" s="68">
        <f t="shared" si="42"/>
        <v>231</v>
      </c>
      <c r="I182" s="46">
        <f t="shared" si="41"/>
        <v>-141</v>
      </c>
    </row>
    <row r="183" spans="1:9" x14ac:dyDescent="0.25">
      <c r="A183" s="82"/>
      <c r="B183" s="5">
        <v>8</v>
      </c>
      <c r="C183" s="6" t="s">
        <v>8</v>
      </c>
      <c r="D183" s="66">
        <v>678210</v>
      </c>
      <c r="E183" s="66">
        <v>34641</v>
      </c>
      <c r="F183" s="67">
        <f t="shared" si="33"/>
        <v>24813</v>
      </c>
      <c r="G183" s="43">
        <f t="shared" si="34"/>
        <v>-14338</v>
      </c>
      <c r="H183" s="68">
        <f t="shared" si="42"/>
        <v>1236</v>
      </c>
      <c r="I183" s="46">
        <f t="shared" ref="I183:I191" si="43">H183-H174</f>
        <v>-6105</v>
      </c>
    </row>
    <row r="184" spans="1:9" s="4" customFormat="1" ht="31.5" x14ac:dyDescent="0.25">
      <c r="A184" s="10" t="s">
        <v>0</v>
      </c>
      <c r="B184" s="2" t="s">
        <v>12</v>
      </c>
      <c r="C184" s="3" t="s">
        <v>13</v>
      </c>
      <c r="D184" s="64" t="s">
        <v>14</v>
      </c>
      <c r="E184" s="65" t="s">
        <v>9</v>
      </c>
      <c r="F184" s="65" t="s">
        <v>15</v>
      </c>
      <c r="G184" s="42" t="s">
        <v>21</v>
      </c>
      <c r="H184" s="65" t="s">
        <v>10</v>
      </c>
      <c r="I184" s="42" t="s">
        <v>22</v>
      </c>
    </row>
    <row r="185" spans="1:9" x14ac:dyDescent="0.25">
      <c r="A185" s="74">
        <v>43939</v>
      </c>
      <c r="B185" s="5">
        <v>1</v>
      </c>
      <c r="C185" s="6" t="s">
        <v>1</v>
      </c>
      <c r="D185" s="66">
        <v>2264737</v>
      </c>
      <c r="E185" s="66">
        <v>154907</v>
      </c>
      <c r="F185" s="67">
        <f t="shared" si="33"/>
        <v>66010</v>
      </c>
      <c r="G185" s="43">
        <f t="shared" si="34"/>
        <v>-11411</v>
      </c>
      <c r="H185" s="68">
        <f t="shared" ref="H185:H192" si="44">E185-E176</f>
        <v>7383</v>
      </c>
      <c r="I185" s="46">
        <f t="shared" si="43"/>
        <v>1849</v>
      </c>
    </row>
    <row r="186" spans="1:9" x14ac:dyDescent="0.25">
      <c r="A186" s="81"/>
      <c r="B186" s="5">
        <v>2</v>
      </c>
      <c r="C186" s="6" t="s">
        <v>2</v>
      </c>
      <c r="D186" s="66">
        <v>36827</v>
      </c>
      <c r="E186" s="66">
        <v>313</v>
      </c>
      <c r="F186" s="67">
        <f t="shared" si="33"/>
        <v>4772</v>
      </c>
      <c r="G186" s="43">
        <f t="shared" si="34"/>
        <v>722</v>
      </c>
      <c r="H186" s="68">
        <f t="shared" si="44"/>
        <v>38</v>
      </c>
      <c r="I186" s="46">
        <f t="shared" si="43"/>
        <v>0</v>
      </c>
    </row>
    <row r="187" spans="1:9" x14ac:dyDescent="0.25">
      <c r="A187" s="81"/>
      <c r="B187" s="5">
        <v>3</v>
      </c>
      <c r="C187" s="6" t="s">
        <v>3</v>
      </c>
      <c r="D187" s="66">
        <v>20754</v>
      </c>
      <c r="E187" s="66">
        <v>148</v>
      </c>
      <c r="F187" s="67">
        <f t="shared" si="33"/>
        <v>2649</v>
      </c>
      <c r="G187" s="43">
        <f t="shared" si="34"/>
        <v>690</v>
      </c>
      <c r="H187" s="68">
        <f t="shared" si="44"/>
        <v>21</v>
      </c>
      <c r="I187" s="46">
        <f t="shared" si="43"/>
        <v>7</v>
      </c>
    </row>
    <row r="188" spans="1:9" x14ac:dyDescent="0.25">
      <c r="A188" s="81"/>
      <c r="B188" s="5">
        <v>4</v>
      </c>
      <c r="C188" s="6" t="s">
        <v>4</v>
      </c>
      <c r="D188" s="66">
        <v>172434</v>
      </c>
      <c r="E188" s="66">
        <v>22745</v>
      </c>
      <c r="F188" s="67">
        <f t="shared" si="33"/>
        <v>3493</v>
      </c>
      <c r="G188" s="43">
        <f t="shared" si="34"/>
        <v>-293</v>
      </c>
      <c r="H188" s="68">
        <f t="shared" si="44"/>
        <v>575</v>
      </c>
      <c r="I188" s="46">
        <f t="shared" si="43"/>
        <v>50</v>
      </c>
    </row>
    <row r="189" spans="1:9" x14ac:dyDescent="0.25">
      <c r="A189" s="81"/>
      <c r="B189" s="5">
        <v>5</v>
      </c>
      <c r="C189" s="6" t="s">
        <v>5</v>
      </c>
      <c r="D189" s="66">
        <v>84182</v>
      </c>
      <c r="E189" s="66">
        <v>4642</v>
      </c>
      <c r="F189" s="67">
        <f t="shared" si="33"/>
        <v>26</v>
      </c>
      <c r="G189" s="43">
        <f t="shared" si="34"/>
        <v>-331</v>
      </c>
      <c r="H189" s="68">
        <f t="shared" si="44"/>
        <v>0</v>
      </c>
      <c r="I189" s="46">
        <f t="shared" si="43"/>
        <v>-1290</v>
      </c>
    </row>
    <row r="190" spans="1:9" x14ac:dyDescent="0.25">
      <c r="A190" s="81"/>
      <c r="B190" s="5">
        <v>6</v>
      </c>
      <c r="C190" s="6" t="s">
        <v>6</v>
      </c>
      <c r="D190" s="66">
        <v>398</v>
      </c>
      <c r="E190" s="66">
        <v>6</v>
      </c>
      <c r="F190" s="67">
        <f t="shared" si="33"/>
        <v>3</v>
      </c>
      <c r="G190" s="43">
        <f t="shared" si="34"/>
        <v>3</v>
      </c>
      <c r="H190" s="68">
        <f t="shared" si="44"/>
        <v>0</v>
      </c>
      <c r="I190" s="46">
        <f t="shared" si="43"/>
        <v>0</v>
      </c>
    </row>
    <row r="191" spans="1:9" x14ac:dyDescent="0.25">
      <c r="A191" s="81"/>
      <c r="B191" s="5">
        <v>7</v>
      </c>
      <c r="C191" s="6" t="s">
        <v>7</v>
      </c>
      <c r="D191" s="66">
        <v>141397</v>
      </c>
      <c r="E191" s="66">
        <v>4352</v>
      </c>
      <c r="F191" s="67">
        <f t="shared" si="33"/>
        <v>3176</v>
      </c>
      <c r="G191" s="43">
        <f t="shared" si="34"/>
        <v>618</v>
      </c>
      <c r="H191" s="68">
        <f t="shared" si="44"/>
        <v>254</v>
      </c>
      <c r="I191" s="46">
        <f t="shared" si="43"/>
        <v>23</v>
      </c>
    </row>
    <row r="192" spans="1:9" x14ac:dyDescent="0.25">
      <c r="A192" s="82"/>
      <c r="B192" s="5">
        <v>8</v>
      </c>
      <c r="C192" s="6" t="s">
        <v>8</v>
      </c>
      <c r="D192" s="66">
        <v>710272</v>
      </c>
      <c r="E192" s="66">
        <v>37242</v>
      </c>
      <c r="F192" s="67">
        <f t="shared" si="33"/>
        <v>32062</v>
      </c>
      <c r="G192" s="43">
        <f t="shared" si="34"/>
        <v>7249</v>
      </c>
      <c r="H192" s="68">
        <f t="shared" si="44"/>
        <v>2601</v>
      </c>
      <c r="I192" s="46">
        <f t="shared" ref="I192:I200" si="45">H192-H183</f>
        <v>1365</v>
      </c>
    </row>
    <row r="193" spans="1:9" s="4" customFormat="1" ht="31.5" x14ac:dyDescent="0.25">
      <c r="A193" s="10" t="s">
        <v>0</v>
      </c>
      <c r="B193" s="2" t="s">
        <v>12</v>
      </c>
      <c r="C193" s="3" t="s">
        <v>13</v>
      </c>
      <c r="D193" s="64" t="s">
        <v>14</v>
      </c>
      <c r="E193" s="65" t="s">
        <v>9</v>
      </c>
      <c r="F193" s="65" t="s">
        <v>15</v>
      </c>
      <c r="G193" s="42" t="s">
        <v>21</v>
      </c>
      <c r="H193" s="65" t="s">
        <v>10</v>
      </c>
      <c r="I193" s="42" t="s">
        <v>22</v>
      </c>
    </row>
    <row r="194" spans="1:9" x14ac:dyDescent="0.25">
      <c r="A194" s="74">
        <v>43940</v>
      </c>
      <c r="B194" s="5">
        <v>1</v>
      </c>
      <c r="C194" s="6" t="s">
        <v>1</v>
      </c>
      <c r="D194" s="66">
        <v>2347204</v>
      </c>
      <c r="E194" s="66">
        <v>161209</v>
      </c>
      <c r="F194" s="67">
        <f t="shared" si="33"/>
        <v>82467</v>
      </c>
      <c r="G194" s="43">
        <f t="shared" si="34"/>
        <v>16457</v>
      </c>
      <c r="H194" s="68">
        <f t="shared" ref="H194:H201" si="46">E194-E185</f>
        <v>6302</v>
      </c>
      <c r="I194" s="46">
        <f t="shared" si="45"/>
        <v>-1081</v>
      </c>
    </row>
    <row r="195" spans="1:9" x14ac:dyDescent="0.25">
      <c r="A195" s="81"/>
      <c r="B195" s="5">
        <v>2</v>
      </c>
      <c r="C195" s="6" t="s">
        <v>2</v>
      </c>
      <c r="D195" s="66">
        <v>42928</v>
      </c>
      <c r="E195" s="66">
        <v>361</v>
      </c>
      <c r="F195" s="67">
        <f t="shared" si="33"/>
        <v>6101</v>
      </c>
      <c r="G195" s="43">
        <f t="shared" si="34"/>
        <v>1329</v>
      </c>
      <c r="H195" s="68">
        <f t="shared" si="46"/>
        <v>48</v>
      </c>
      <c r="I195" s="46">
        <f t="shared" si="45"/>
        <v>10</v>
      </c>
    </row>
    <row r="196" spans="1:9" x14ac:dyDescent="0.25">
      <c r="A196" s="81"/>
      <c r="B196" s="5">
        <v>3</v>
      </c>
      <c r="C196" s="6" t="s">
        <v>3</v>
      </c>
      <c r="D196" s="66">
        <v>24324</v>
      </c>
      <c r="E196" s="66">
        <v>176</v>
      </c>
      <c r="F196" s="67">
        <f t="shared" si="33"/>
        <v>3570</v>
      </c>
      <c r="G196" s="43">
        <f t="shared" si="34"/>
        <v>921</v>
      </c>
      <c r="H196" s="68">
        <f t="shared" si="46"/>
        <v>28</v>
      </c>
      <c r="I196" s="46">
        <f t="shared" si="45"/>
        <v>7</v>
      </c>
    </row>
    <row r="197" spans="1:9" x14ac:dyDescent="0.25">
      <c r="A197" s="81"/>
      <c r="B197" s="5">
        <v>4</v>
      </c>
      <c r="C197" s="6" t="s">
        <v>4</v>
      </c>
      <c r="D197" s="66">
        <v>175925</v>
      </c>
      <c r="E197" s="66">
        <v>23227</v>
      </c>
      <c r="F197" s="67">
        <f t="shared" si="33"/>
        <v>3491</v>
      </c>
      <c r="G197" s="43">
        <f t="shared" si="34"/>
        <v>-2</v>
      </c>
      <c r="H197" s="68">
        <f t="shared" si="46"/>
        <v>482</v>
      </c>
      <c r="I197" s="46">
        <f t="shared" si="45"/>
        <v>-93</v>
      </c>
    </row>
    <row r="198" spans="1:9" x14ac:dyDescent="0.25">
      <c r="A198" s="81"/>
      <c r="B198" s="5">
        <v>5</v>
      </c>
      <c r="C198" s="6" t="s">
        <v>5</v>
      </c>
      <c r="D198" s="66">
        <v>84225</v>
      </c>
      <c r="E198" s="66">
        <v>4642</v>
      </c>
      <c r="F198" s="67">
        <f t="shared" si="33"/>
        <v>43</v>
      </c>
      <c r="G198" s="43">
        <f t="shared" si="34"/>
        <v>17</v>
      </c>
      <c r="H198" s="68">
        <f t="shared" si="46"/>
        <v>0</v>
      </c>
      <c r="I198" s="46">
        <f t="shared" si="45"/>
        <v>0</v>
      </c>
    </row>
    <row r="199" spans="1:9" x14ac:dyDescent="0.25">
      <c r="A199" s="81"/>
      <c r="B199" s="5">
        <v>6</v>
      </c>
      <c r="C199" s="6" t="s">
        <v>6</v>
      </c>
      <c r="D199" s="66">
        <v>420</v>
      </c>
      <c r="E199" s="66">
        <v>6</v>
      </c>
      <c r="F199" s="67">
        <f t="shared" si="33"/>
        <v>22</v>
      </c>
      <c r="G199" s="43">
        <f t="shared" si="34"/>
        <v>19</v>
      </c>
      <c r="H199" s="68">
        <f t="shared" si="46"/>
        <v>0</v>
      </c>
      <c r="I199" s="46">
        <f t="shared" si="45"/>
        <v>0</v>
      </c>
    </row>
    <row r="200" spans="1:9" x14ac:dyDescent="0.25">
      <c r="A200" s="81"/>
      <c r="B200" s="5">
        <v>7</v>
      </c>
      <c r="C200" s="6" t="s">
        <v>7</v>
      </c>
      <c r="D200" s="66">
        <v>143724</v>
      </c>
      <c r="E200" s="66">
        <v>4538</v>
      </c>
      <c r="F200" s="67">
        <f t="shared" si="33"/>
        <v>2327</v>
      </c>
      <c r="G200" s="43">
        <f t="shared" si="34"/>
        <v>-849</v>
      </c>
      <c r="H200" s="68">
        <f t="shared" si="46"/>
        <v>186</v>
      </c>
      <c r="I200" s="46">
        <f t="shared" si="45"/>
        <v>-68</v>
      </c>
    </row>
    <row r="201" spans="1:9" x14ac:dyDescent="0.25">
      <c r="A201" s="82"/>
      <c r="B201" s="5">
        <v>8</v>
      </c>
      <c r="C201" s="6" t="s">
        <v>8</v>
      </c>
      <c r="D201" s="66">
        <v>738923</v>
      </c>
      <c r="E201" s="66">
        <v>39015</v>
      </c>
      <c r="F201" s="67">
        <f t="shared" si="33"/>
        <v>28651</v>
      </c>
      <c r="G201" s="43">
        <f t="shared" si="34"/>
        <v>-3411</v>
      </c>
      <c r="H201" s="68">
        <f t="shared" si="46"/>
        <v>1773</v>
      </c>
      <c r="I201" s="46">
        <f t="shared" ref="I201:I209" si="47">H201-H192</f>
        <v>-828</v>
      </c>
    </row>
    <row r="202" spans="1:9" s="4" customFormat="1" ht="31.5" x14ac:dyDescent="0.25">
      <c r="A202" s="10" t="s">
        <v>0</v>
      </c>
      <c r="B202" s="2" t="s">
        <v>12</v>
      </c>
      <c r="C202" s="3" t="s">
        <v>13</v>
      </c>
      <c r="D202" s="64" t="s">
        <v>14</v>
      </c>
      <c r="E202" s="65" t="s">
        <v>9</v>
      </c>
      <c r="F202" s="65" t="s">
        <v>15</v>
      </c>
      <c r="G202" s="42" t="s">
        <v>21</v>
      </c>
      <c r="H202" s="65" t="s">
        <v>10</v>
      </c>
      <c r="I202" s="42" t="s">
        <v>22</v>
      </c>
    </row>
    <row r="203" spans="1:9" x14ac:dyDescent="0.25">
      <c r="A203" s="74">
        <v>43941</v>
      </c>
      <c r="B203" s="5">
        <v>1</v>
      </c>
      <c r="C203" s="6" t="s">
        <v>1</v>
      </c>
      <c r="D203" s="66">
        <v>2433959</v>
      </c>
      <c r="E203" s="66">
        <v>166329</v>
      </c>
      <c r="F203" s="67">
        <f t="shared" si="33"/>
        <v>86755</v>
      </c>
      <c r="G203" s="43">
        <f t="shared" si="34"/>
        <v>4288</v>
      </c>
      <c r="H203" s="68">
        <f t="shared" ref="H203:H210" si="48">E203-E194</f>
        <v>5120</v>
      </c>
      <c r="I203" s="46">
        <f t="shared" si="47"/>
        <v>-1182</v>
      </c>
    </row>
    <row r="204" spans="1:9" x14ac:dyDescent="0.25">
      <c r="A204" s="81"/>
      <c r="B204" s="5">
        <v>2</v>
      </c>
      <c r="C204" s="6" t="s">
        <v>2</v>
      </c>
      <c r="D204" s="66">
        <v>47250</v>
      </c>
      <c r="E204" s="66">
        <v>408</v>
      </c>
      <c r="F204" s="67">
        <f t="shared" si="33"/>
        <v>4322</v>
      </c>
      <c r="G204" s="43">
        <f t="shared" si="34"/>
        <v>-1779</v>
      </c>
      <c r="H204" s="68">
        <f t="shared" si="48"/>
        <v>47</v>
      </c>
      <c r="I204" s="46">
        <f t="shared" si="47"/>
        <v>-1</v>
      </c>
    </row>
    <row r="205" spans="1:9" x14ac:dyDescent="0.25">
      <c r="A205" s="81"/>
      <c r="B205" s="5">
        <v>3</v>
      </c>
      <c r="C205" s="6" t="s">
        <v>3</v>
      </c>
      <c r="D205" s="66">
        <v>26350</v>
      </c>
      <c r="E205" s="66">
        <v>204</v>
      </c>
      <c r="F205" s="67">
        <f t="shared" si="33"/>
        <v>2026</v>
      </c>
      <c r="G205" s="43">
        <f t="shared" si="34"/>
        <v>-1544</v>
      </c>
      <c r="H205" s="68">
        <f t="shared" si="48"/>
        <v>28</v>
      </c>
      <c r="I205" s="46">
        <f t="shared" si="47"/>
        <v>0</v>
      </c>
    </row>
    <row r="206" spans="1:9" x14ac:dyDescent="0.25">
      <c r="A206" s="81"/>
      <c r="B206" s="5">
        <v>4</v>
      </c>
      <c r="C206" s="6" t="s">
        <v>4</v>
      </c>
      <c r="D206" s="66">
        <v>178972</v>
      </c>
      <c r="E206" s="66">
        <v>23660</v>
      </c>
      <c r="F206" s="67">
        <f t="shared" si="33"/>
        <v>3047</v>
      </c>
      <c r="G206" s="43">
        <f t="shared" si="34"/>
        <v>-444</v>
      </c>
      <c r="H206" s="68">
        <f t="shared" si="48"/>
        <v>433</v>
      </c>
      <c r="I206" s="46">
        <f t="shared" si="47"/>
        <v>-49</v>
      </c>
    </row>
    <row r="207" spans="1:9" x14ac:dyDescent="0.25">
      <c r="A207" s="81"/>
      <c r="B207" s="5">
        <v>5</v>
      </c>
      <c r="C207" s="6" t="s">
        <v>5</v>
      </c>
      <c r="D207" s="66">
        <v>84239</v>
      </c>
      <c r="E207" s="66">
        <v>4642</v>
      </c>
      <c r="F207" s="67">
        <f t="shared" ref="F207:F237" si="49">D207-D198</f>
        <v>14</v>
      </c>
      <c r="G207" s="43">
        <f t="shared" ref="G207:G237" si="50">F207-F198</f>
        <v>-29</v>
      </c>
      <c r="H207" s="68">
        <f t="shared" si="48"/>
        <v>0</v>
      </c>
      <c r="I207" s="46">
        <f t="shared" si="47"/>
        <v>0</v>
      </c>
    </row>
    <row r="208" spans="1:9" x14ac:dyDescent="0.25">
      <c r="A208" s="81"/>
      <c r="B208" s="5">
        <v>6</v>
      </c>
      <c r="C208" s="6" t="s">
        <v>6</v>
      </c>
      <c r="D208" s="66">
        <v>422</v>
      </c>
      <c r="E208" s="66">
        <v>6</v>
      </c>
      <c r="F208" s="67">
        <f t="shared" si="49"/>
        <v>2</v>
      </c>
      <c r="G208" s="43">
        <f t="shared" si="50"/>
        <v>-20</v>
      </c>
      <c r="H208" s="68">
        <f t="shared" si="48"/>
        <v>0</v>
      </c>
      <c r="I208" s="46">
        <f t="shared" si="47"/>
        <v>0</v>
      </c>
    </row>
    <row r="209" spans="1:9" x14ac:dyDescent="0.25">
      <c r="A209" s="81"/>
      <c r="B209" s="5">
        <v>7</v>
      </c>
      <c r="C209" s="6" t="s">
        <v>7</v>
      </c>
      <c r="D209" s="66">
        <v>145743</v>
      </c>
      <c r="E209" s="66">
        <v>4642</v>
      </c>
      <c r="F209" s="67">
        <f t="shared" si="49"/>
        <v>2019</v>
      </c>
      <c r="G209" s="43">
        <f t="shared" si="50"/>
        <v>-308</v>
      </c>
      <c r="H209" s="68">
        <f t="shared" si="48"/>
        <v>104</v>
      </c>
      <c r="I209" s="46">
        <f t="shared" si="47"/>
        <v>-82</v>
      </c>
    </row>
    <row r="210" spans="1:9" x14ac:dyDescent="0.25">
      <c r="A210" s="82"/>
      <c r="B210" s="5">
        <v>8</v>
      </c>
      <c r="C210" s="6" t="s">
        <v>8</v>
      </c>
      <c r="D210" s="66">
        <v>767379</v>
      </c>
      <c r="E210" s="66">
        <v>40750</v>
      </c>
      <c r="F210" s="67">
        <f t="shared" si="49"/>
        <v>28456</v>
      </c>
      <c r="G210" s="43">
        <f t="shared" si="50"/>
        <v>-195</v>
      </c>
      <c r="H210" s="68">
        <f t="shared" si="48"/>
        <v>1735</v>
      </c>
      <c r="I210" s="46">
        <f t="shared" ref="I210:I218" si="51">H210-H201</f>
        <v>-38</v>
      </c>
    </row>
    <row r="211" spans="1:9" ht="31.5" x14ac:dyDescent="0.25">
      <c r="A211" s="10" t="s">
        <v>0</v>
      </c>
      <c r="B211" s="2" t="s">
        <v>12</v>
      </c>
      <c r="C211" s="3" t="s">
        <v>13</v>
      </c>
      <c r="D211" s="64" t="s">
        <v>14</v>
      </c>
      <c r="E211" s="65" t="s">
        <v>9</v>
      </c>
      <c r="F211" s="65" t="s">
        <v>15</v>
      </c>
      <c r="G211" s="42" t="s">
        <v>21</v>
      </c>
      <c r="H211" s="65" t="s">
        <v>10</v>
      </c>
      <c r="I211" s="42" t="s">
        <v>22</v>
      </c>
    </row>
    <row r="212" spans="1:9" x14ac:dyDescent="0.25">
      <c r="A212" s="74">
        <v>43942</v>
      </c>
      <c r="B212" s="5">
        <v>1</v>
      </c>
      <c r="C212" s="6" t="s">
        <v>1</v>
      </c>
      <c r="D212" s="66">
        <v>2500900</v>
      </c>
      <c r="E212" s="66">
        <v>171607</v>
      </c>
      <c r="F212" s="67">
        <f t="shared" si="49"/>
        <v>66941</v>
      </c>
      <c r="G212" s="43">
        <f t="shared" si="50"/>
        <v>-19814</v>
      </c>
      <c r="H212" s="68">
        <f t="shared" ref="H212:H219" si="52">E212-E203</f>
        <v>5278</v>
      </c>
      <c r="I212" s="46">
        <f t="shared" si="51"/>
        <v>158</v>
      </c>
    </row>
    <row r="213" spans="1:9" x14ac:dyDescent="0.25">
      <c r="A213" s="81"/>
      <c r="B213" s="5">
        <v>2</v>
      </c>
      <c r="C213" s="6" t="s">
        <v>2</v>
      </c>
      <c r="D213" s="66">
        <v>52876</v>
      </c>
      <c r="E213" s="66">
        <v>460</v>
      </c>
      <c r="F213" s="67">
        <f t="shared" si="49"/>
        <v>5626</v>
      </c>
      <c r="G213" s="43">
        <f t="shared" si="50"/>
        <v>1304</v>
      </c>
      <c r="H213" s="68">
        <f t="shared" si="52"/>
        <v>52</v>
      </c>
      <c r="I213" s="46">
        <f t="shared" si="51"/>
        <v>5</v>
      </c>
    </row>
    <row r="214" spans="1:9" x14ac:dyDescent="0.25">
      <c r="A214" s="81"/>
      <c r="B214" s="5">
        <v>3</v>
      </c>
      <c r="C214" s="6" t="s">
        <v>3</v>
      </c>
      <c r="D214" s="66">
        <v>29433</v>
      </c>
      <c r="E214" s="66">
        <v>233</v>
      </c>
      <c r="F214" s="67">
        <f t="shared" si="49"/>
        <v>3083</v>
      </c>
      <c r="G214" s="43">
        <f t="shared" si="50"/>
        <v>1057</v>
      </c>
      <c r="H214" s="68">
        <f t="shared" si="52"/>
        <v>29</v>
      </c>
      <c r="I214" s="46">
        <f t="shared" si="51"/>
        <v>1</v>
      </c>
    </row>
    <row r="215" spans="1:9" x14ac:dyDescent="0.25">
      <c r="A215" s="81"/>
      <c r="B215" s="5">
        <v>4</v>
      </c>
      <c r="C215" s="6" t="s">
        <v>4</v>
      </c>
      <c r="D215" s="66">
        <v>181228</v>
      </c>
      <c r="E215" s="66">
        <v>24114</v>
      </c>
      <c r="F215" s="67">
        <f t="shared" si="49"/>
        <v>2256</v>
      </c>
      <c r="G215" s="43">
        <f t="shared" si="50"/>
        <v>-791</v>
      </c>
      <c r="H215" s="68">
        <f t="shared" si="52"/>
        <v>454</v>
      </c>
      <c r="I215" s="46">
        <f t="shared" si="51"/>
        <v>21</v>
      </c>
    </row>
    <row r="216" spans="1:9" x14ac:dyDescent="0.25">
      <c r="A216" s="81"/>
      <c r="B216" s="5">
        <v>5</v>
      </c>
      <c r="C216" s="6" t="s">
        <v>5</v>
      </c>
      <c r="D216" s="66">
        <v>84239</v>
      </c>
      <c r="E216" s="66">
        <v>4642</v>
      </c>
      <c r="F216" s="67">
        <f t="shared" si="49"/>
        <v>0</v>
      </c>
      <c r="G216" s="43">
        <f t="shared" si="50"/>
        <v>-14</v>
      </c>
      <c r="H216" s="68">
        <f t="shared" si="52"/>
        <v>0</v>
      </c>
      <c r="I216" s="46">
        <f t="shared" si="51"/>
        <v>0</v>
      </c>
    </row>
    <row r="217" spans="1:9" x14ac:dyDescent="0.25">
      <c r="A217" s="81"/>
      <c r="B217" s="5">
        <v>6</v>
      </c>
      <c r="C217" s="6" t="s">
        <v>6</v>
      </c>
      <c r="D217" s="66">
        <v>425</v>
      </c>
      <c r="E217" s="66">
        <v>6</v>
      </c>
      <c r="F217" s="67">
        <f t="shared" si="49"/>
        <v>3</v>
      </c>
      <c r="G217" s="43">
        <f t="shared" si="50"/>
        <v>1</v>
      </c>
      <c r="H217" s="68">
        <f t="shared" si="52"/>
        <v>0</v>
      </c>
      <c r="I217" s="46">
        <f t="shared" si="51"/>
        <v>0</v>
      </c>
    </row>
    <row r="218" spans="1:9" x14ac:dyDescent="0.25">
      <c r="A218" s="81"/>
      <c r="B218" s="5">
        <v>7</v>
      </c>
      <c r="C218" s="6" t="s">
        <v>7</v>
      </c>
      <c r="D218" s="66">
        <v>147065</v>
      </c>
      <c r="E218" s="66">
        <v>4862</v>
      </c>
      <c r="F218" s="67">
        <f t="shared" si="49"/>
        <v>1322</v>
      </c>
      <c r="G218" s="43">
        <f t="shared" si="50"/>
        <v>-697</v>
      </c>
      <c r="H218" s="68">
        <f t="shared" si="52"/>
        <v>220</v>
      </c>
      <c r="I218" s="46">
        <f t="shared" si="51"/>
        <v>116</v>
      </c>
    </row>
    <row r="219" spans="1:9" x14ac:dyDescent="0.25">
      <c r="A219" s="82"/>
      <c r="B219" s="5">
        <v>8</v>
      </c>
      <c r="C219" s="6" t="s">
        <v>8</v>
      </c>
      <c r="D219" s="66">
        <v>792938</v>
      </c>
      <c r="E219" s="66">
        <v>42518</v>
      </c>
      <c r="F219" s="67">
        <f t="shared" si="49"/>
        <v>25559</v>
      </c>
      <c r="G219" s="43">
        <f t="shared" si="50"/>
        <v>-2897</v>
      </c>
      <c r="H219" s="68">
        <f t="shared" si="52"/>
        <v>1768</v>
      </c>
      <c r="I219" s="46">
        <f t="shared" ref="I219" si="53">H219-H210</f>
        <v>33</v>
      </c>
    </row>
    <row r="220" spans="1:9" ht="31.5" x14ac:dyDescent="0.25">
      <c r="A220" s="10" t="s">
        <v>0</v>
      </c>
      <c r="B220" s="2" t="s">
        <v>12</v>
      </c>
      <c r="C220" s="3" t="s">
        <v>13</v>
      </c>
      <c r="D220" s="64" t="s">
        <v>14</v>
      </c>
      <c r="E220" s="65" t="s">
        <v>9</v>
      </c>
      <c r="F220" s="65" t="s">
        <v>15</v>
      </c>
      <c r="G220" s="42" t="s">
        <v>21</v>
      </c>
      <c r="H220" s="65" t="s">
        <v>10</v>
      </c>
      <c r="I220" s="42" t="s">
        <v>22</v>
      </c>
    </row>
    <row r="221" spans="1:9" x14ac:dyDescent="0.25">
      <c r="A221" s="74">
        <v>43943</v>
      </c>
      <c r="B221" s="5">
        <v>1</v>
      </c>
      <c r="C221" s="6" t="s">
        <v>1</v>
      </c>
      <c r="D221" s="66">
        <v>2576152</v>
      </c>
      <c r="E221" s="66">
        <v>178663</v>
      </c>
      <c r="F221" s="67">
        <f t="shared" si="49"/>
        <v>75252</v>
      </c>
      <c r="G221" s="43">
        <f t="shared" si="50"/>
        <v>8311</v>
      </c>
      <c r="H221" s="68">
        <f t="shared" ref="H221:H228" si="54">E221-E212</f>
        <v>7056</v>
      </c>
      <c r="I221" s="46">
        <f t="shared" ref="I221:I228" si="55">H221-H212</f>
        <v>1778</v>
      </c>
    </row>
    <row r="222" spans="1:9" x14ac:dyDescent="0.25">
      <c r="A222" s="81"/>
      <c r="B222" s="5">
        <v>2</v>
      </c>
      <c r="C222" s="6" t="s">
        <v>2</v>
      </c>
      <c r="D222" s="66">
        <v>58020</v>
      </c>
      <c r="E222" s="66">
        <v>515</v>
      </c>
      <c r="F222" s="67">
        <f t="shared" si="49"/>
        <v>5144</v>
      </c>
      <c r="G222" s="43">
        <f t="shared" si="50"/>
        <v>-482</v>
      </c>
      <c r="H222" s="68">
        <f t="shared" si="54"/>
        <v>55</v>
      </c>
      <c r="I222" s="46">
        <f t="shared" si="55"/>
        <v>3</v>
      </c>
    </row>
    <row r="223" spans="1:9" x14ac:dyDescent="0.25">
      <c r="A223" s="81"/>
      <c r="B223" s="5">
        <v>3</v>
      </c>
      <c r="C223" s="6" t="s">
        <v>3</v>
      </c>
      <c r="D223" s="66">
        <v>31981</v>
      </c>
      <c r="E223" s="66">
        <v>261</v>
      </c>
      <c r="F223" s="67">
        <f t="shared" si="49"/>
        <v>2548</v>
      </c>
      <c r="G223" s="43">
        <f t="shared" si="50"/>
        <v>-535</v>
      </c>
      <c r="H223" s="68">
        <f t="shared" si="54"/>
        <v>28</v>
      </c>
      <c r="I223" s="46">
        <f t="shared" si="55"/>
        <v>-1</v>
      </c>
    </row>
    <row r="224" spans="1:9" x14ac:dyDescent="0.25">
      <c r="A224" s="81"/>
      <c r="B224" s="5">
        <v>4</v>
      </c>
      <c r="C224" s="6" t="s">
        <v>4</v>
      </c>
      <c r="D224" s="66">
        <v>183957</v>
      </c>
      <c r="E224" s="66">
        <v>24648</v>
      </c>
      <c r="F224" s="67">
        <f t="shared" si="49"/>
        <v>2729</v>
      </c>
      <c r="G224" s="43">
        <f t="shared" si="50"/>
        <v>473</v>
      </c>
      <c r="H224" s="68">
        <f t="shared" si="54"/>
        <v>534</v>
      </c>
      <c r="I224" s="46">
        <f t="shared" si="55"/>
        <v>80</v>
      </c>
    </row>
    <row r="225" spans="1:9" x14ac:dyDescent="0.25">
      <c r="A225" s="81"/>
      <c r="B225" s="5">
        <v>5</v>
      </c>
      <c r="C225" s="6" t="s">
        <v>5</v>
      </c>
      <c r="D225" s="66">
        <v>84239</v>
      </c>
      <c r="E225" s="66">
        <v>4642</v>
      </c>
      <c r="F225" s="67">
        <f t="shared" si="49"/>
        <v>0</v>
      </c>
      <c r="G225" s="43">
        <f t="shared" si="50"/>
        <v>0</v>
      </c>
      <c r="H225" s="68">
        <f t="shared" si="54"/>
        <v>0</v>
      </c>
      <c r="I225" s="46">
        <f t="shared" si="55"/>
        <v>0</v>
      </c>
    </row>
    <row r="226" spans="1:9" x14ac:dyDescent="0.25">
      <c r="A226" s="81"/>
      <c r="B226" s="5">
        <v>6</v>
      </c>
      <c r="C226" s="6" t="s">
        <v>6</v>
      </c>
      <c r="D226" s="66">
        <v>426</v>
      </c>
      <c r="E226" s="66">
        <v>6</v>
      </c>
      <c r="F226" s="67">
        <f t="shared" si="49"/>
        <v>1</v>
      </c>
      <c r="G226" s="43">
        <f t="shared" si="50"/>
        <v>-2</v>
      </c>
      <c r="H226" s="68">
        <f t="shared" si="54"/>
        <v>0</v>
      </c>
      <c r="I226" s="46">
        <f t="shared" si="55"/>
        <v>0</v>
      </c>
    </row>
    <row r="227" spans="1:9" x14ac:dyDescent="0.25">
      <c r="A227" s="81"/>
      <c r="B227" s="5">
        <v>7</v>
      </c>
      <c r="C227" s="6" t="s">
        <v>7</v>
      </c>
      <c r="D227" s="66">
        <v>148587</v>
      </c>
      <c r="E227" s="66">
        <v>5090</v>
      </c>
      <c r="F227" s="67">
        <f t="shared" si="49"/>
        <v>1522</v>
      </c>
      <c r="G227" s="43">
        <f t="shared" si="50"/>
        <v>200</v>
      </c>
      <c r="H227" s="68">
        <f t="shared" si="54"/>
        <v>228</v>
      </c>
      <c r="I227" s="46">
        <f t="shared" si="55"/>
        <v>8</v>
      </c>
    </row>
    <row r="228" spans="1:9" x14ac:dyDescent="0.25">
      <c r="A228" s="82"/>
      <c r="B228" s="5">
        <v>8</v>
      </c>
      <c r="C228" s="6" t="s">
        <v>8</v>
      </c>
      <c r="D228" s="66">
        <v>819805</v>
      </c>
      <c r="E228" s="66">
        <v>45343</v>
      </c>
      <c r="F228" s="67">
        <f t="shared" si="49"/>
        <v>26867</v>
      </c>
      <c r="G228" s="43">
        <f t="shared" si="50"/>
        <v>1308</v>
      </c>
      <c r="H228" s="68">
        <f t="shared" si="54"/>
        <v>2825</v>
      </c>
      <c r="I228" s="46">
        <f t="shared" si="55"/>
        <v>1057</v>
      </c>
    </row>
    <row r="229" spans="1:9" ht="31.5" x14ac:dyDescent="0.25">
      <c r="A229" s="10" t="s">
        <v>0</v>
      </c>
      <c r="B229" s="2" t="s">
        <v>12</v>
      </c>
      <c r="C229" s="3" t="s">
        <v>13</v>
      </c>
      <c r="D229" s="64" t="s">
        <v>14</v>
      </c>
      <c r="E229" s="65" t="s">
        <v>9</v>
      </c>
      <c r="F229" s="65" t="s">
        <v>15</v>
      </c>
      <c r="G229" s="42" t="s">
        <v>21</v>
      </c>
      <c r="H229" s="65" t="s">
        <v>10</v>
      </c>
      <c r="I229" s="42" t="s">
        <v>22</v>
      </c>
    </row>
    <row r="230" spans="1:9" x14ac:dyDescent="0.25">
      <c r="A230" s="74">
        <v>43944</v>
      </c>
      <c r="B230" s="5">
        <v>1</v>
      </c>
      <c r="C230" s="6" t="s">
        <v>1</v>
      </c>
      <c r="D230" s="66">
        <v>2658485</v>
      </c>
      <c r="E230" s="66">
        <v>185181</v>
      </c>
      <c r="F230" s="67">
        <f t="shared" si="49"/>
        <v>82333</v>
      </c>
      <c r="G230" s="43">
        <f t="shared" si="50"/>
        <v>7081</v>
      </c>
      <c r="H230" s="68">
        <f t="shared" ref="H230:H237" si="56">E230-E221</f>
        <v>6518</v>
      </c>
      <c r="I230" s="46">
        <f t="shared" ref="I230:I237" si="57">H230-H221</f>
        <v>-538</v>
      </c>
    </row>
    <row r="231" spans="1:9" x14ac:dyDescent="0.25">
      <c r="A231" s="81"/>
      <c r="B231" s="5">
        <v>2</v>
      </c>
      <c r="C231" s="6" t="s">
        <v>2</v>
      </c>
      <c r="D231" s="66">
        <v>62857</v>
      </c>
      <c r="E231" s="66">
        <v>556</v>
      </c>
      <c r="F231" s="67">
        <f t="shared" si="49"/>
        <v>4837</v>
      </c>
      <c r="G231" s="43">
        <f t="shared" si="50"/>
        <v>-307</v>
      </c>
      <c r="H231" s="68">
        <f t="shared" si="56"/>
        <v>41</v>
      </c>
      <c r="I231" s="46">
        <f t="shared" si="57"/>
        <v>-14</v>
      </c>
    </row>
    <row r="232" spans="1:9" x14ac:dyDescent="0.25">
      <c r="A232" s="81"/>
      <c r="B232" s="5">
        <v>3</v>
      </c>
      <c r="C232" s="6" t="s">
        <v>3</v>
      </c>
      <c r="D232" s="66">
        <v>33940</v>
      </c>
      <c r="E232" s="66">
        <v>288</v>
      </c>
      <c r="F232" s="67">
        <f t="shared" si="49"/>
        <v>1959</v>
      </c>
      <c r="G232" s="43">
        <f t="shared" si="50"/>
        <v>-589</v>
      </c>
      <c r="H232" s="68">
        <f t="shared" si="56"/>
        <v>27</v>
      </c>
      <c r="I232" s="46">
        <f t="shared" si="57"/>
        <v>-1</v>
      </c>
    </row>
    <row r="233" spans="1:9" x14ac:dyDescent="0.25">
      <c r="A233" s="81"/>
      <c r="B233" s="5">
        <v>4</v>
      </c>
      <c r="C233" s="6" t="s">
        <v>4</v>
      </c>
      <c r="D233" s="66">
        <v>187327</v>
      </c>
      <c r="E233" s="66">
        <v>25085</v>
      </c>
      <c r="F233" s="67">
        <f t="shared" si="49"/>
        <v>3370</v>
      </c>
      <c r="G233" s="43">
        <f t="shared" si="50"/>
        <v>641</v>
      </c>
      <c r="H233" s="68">
        <f t="shared" si="56"/>
        <v>437</v>
      </c>
      <c r="I233" s="46">
        <f t="shared" si="57"/>
        <v>-97</v>
      </c>
    </row>
    <row r="234" spans="1:9" x14ac:dyDescent="0.25">
      <c r="A234" s="81"/>
      <c r="B234" s="5">
        <v>5</v>
      </c>
      <c r="C234" s="6" t="s">
        <v>5</v>
      </c>
      <c r="D234" s="66">
        <v>84239</v>
      </c>
      <c r="E234" s="66">
        <v>4642</v>
      </c>
      <c r="F234" s="67">
        <f t="shared" si="49"/>
        <v>0</v>
      </c>
      <c r="G234" s="43">
        <f t="shared" si="50"/>
        <v>0</v>
      </c>
      <c r="H234" s="68">
        <f t="shared" si="56"/>
        <v>0</v>
      </c>
      <c r="I234" s="46">
        <f t="shared" si="57"/>
        <v>0</v>
      </c>
    </row>
    <row r="235" spans="1:9" x14ac:dyDescent="0.25">
      <c r="A235" s="81"/>
      <c r="B235" s="5">
        <v>6</v>
      </c>
      <c r="C235" s="6" t="s">
        <v>6</v>
      </c>
      <c r="D235" s="66">
        <v>427</v>
      </c>
      <c r="E235" s="66">
        <v>6</v>
      </c>
      <c r="F235" s="67">
        <f t="shared" si="49"/>
        <v>1</v>
      </c>
      <c r="G235" s="43">
        <f t="shared" si="50"/>
        <v>0</v>
      </c>
      <c r="H235" s="68">
        <f t="shared" si="56"/>
        <v>0</v>
      </c>
      <c r="I235" s="46">
        <f t="shared" si="57"/>
        <v>0</v>
      </c>
    </row>
    <row r="236" spans="1:9" x14ac:dyDescent="0.25">
      <c r="A236" s="81"/>
      <c r="B236" s="5">
        <v>7</v>
      </c>
      <c r="C236" s="6" t="s">
        <v>7</v>
      </c>
      <c r="D236" s="66">
        <v>150729</v>
      </c>
      <c r="E236" s="66">
        <v>5315</v>
      </c>
      <c r="F236" s="67">
        <f t="shared" si="49"/>
        <v>2142</v>
      </c>
      <c r="G236" s="43">
        <f t="shared" si="50"/>
        <v>620</v>
      </c>
      <c r="H236" s="68">
        <f t="shared" si="56"/>
        <v>225</v>
      </c>
      <c r="I236" s="46">
        <f t="shared" si="57"/>
        <v>-3</v>
      </c>
    </row>
    <row r="237" spans="1:9" x14ac:dyDescent="0.25">
      <c r="A237" s="82"/>
      <c r="B237" s="5">
        <v>8</v>
      </c>
      <c r="C237" s="6" t="s">
        <v>8</v>
      </c>
      <c r="D237" s="66">
        <v>849092</v>
      </c>
      <c r="E237" s="66">
        <v>47681</v>
      </c>
      <c r="F237" s="67">
        <f t="shared" si="49"/>
        <v>29287</v>
      </c>
      <c r="G237" s="43">
        <f t="shared" si="50"/>
        <v>2420</v>
      </c>
      <c r="H237" s="68">
        <f t="shared" si="56"/>
        <v>2338</v>
      </c>
      <c r="I237" s="46">
        <f t="shared" si="57"/>
        <v>-487</v>
      </c>
    </row>
    <row r="238" spans="1:9" ht="31.5" x14ac:dyDescent="0.25">
      <c r="A238" s="10" t="s">
        <v>0</v>
      </c>
      <c r="B238" s="2" t="s">
        <v>12</v>
      </c>
      <c r="C238" s="3" t="s">
        <v>13</v>
      </c>
      <c r="D238" s="64" t="s">
        <v>14</v>
      </c>
      <c r="E238" s="65" t="s">
        <v>9</v>
      </c>
      <c r="F238" s="65" t="s">
        <v>15</v>
      </c>
      <c r="G238" s="42" t="s">
        <v>21</v>
      </c>
      <c r="H238" s="65" t="s">
        <v>10</v>
      </c>
      <c r="I238" s="42" t="s">
        <v>22</v>
      </c>
    </row>
    <row r="239" spans="1:9" x14ac:dyDescent="0.25">
      <c r="A239" s="74">
        <v>43945</v>
      </c>
      <c r="B239" s="5">
        <v>1</v>
      </c>
      <c r="C239" s="6" t="s">
        <v>1</v>
      </c>
      <c r="D239" s="66">
        <v>2752186</v>
      </c>
      <c r="E239" s="66">
        <v>191914</v>
      </c>
      <c r="F239" s="67">
        <f t="shared" ref="F239:F246" si="58">D239-D230</f>
        <v>93701</v>
      </c>
      <c r="G239" s="43">
        <f t="shared" ref="G239:G246" si="59">F239-F230</f>
        <v>11368</v>
      </c>
      <c r="H239" s="68">
        <f t="shared" ref="H239:H246" si="60">E239-E230</f>
        <v>6733</v>
      </c>
      <c r="I239" s="46">
        <f t="shared" ref="I239:I246" si="61">H239-H230</f>
        <v>215</v>
      </c>
    </row>
    <row r="240" spans="1:9" x14ac:dyDescent="0.25">
      <c r="A240" s="81"/>
      <c r="B240" s="5">
        <v>2</v>
      </c>
      <c r="C240" s="6" t="s">
        <v>2</v>
      </c>
      <c r="D240" s="66">
        <v>68724</v>
      </c>
      <c r="E240" s="66">
        <v>616</v>
      </c>
      <c r="F240" s="67">
        <f t="shared" si="58"/>
        <v>5867</v>
      </c>
      <c r="G240" s="43">
        <f t="shared" si="59"/>
        <v>1030</v>
      </c>
      <c r="H240" s="68">
        <f t="shared" si="60"/>
        <v>60</v>
      </c>
      <c r="I240" s="46">
        <f t="shared" si="61"/>
        <v>19</v>
      </c>
    </row>
    <row r="241" spans="1:9" x14ac:dyDescent="0.25">
      <c r="A241" s="81"/>
      <c r="B241" s="5">
        <v>3</v>
      </c>
      <c r="C241" s="6" t="s">
        <v>3</v>
      </c>
      <c r="D241" s="66">
        <v>36897</v>
      </c>
      <c r="E241" s="66">
        <v>325</v>
      </c>
      <c r="F241" s="67">
        <f t="shared" si="58"/>
        <v>2957</v>
      </c>
      <c r="G241" s="43">
        <f t="shared" si="59"/>
        <v>998</v>
      </c>
      <c r="H241" s="68">
        <f t="shared" si="60"/>
        <v>37</v>
      </c>
      <c r="I241" s="46">
        <f t="shared" si="61"/>
        <v>10</v>
      </c>
    </row>
    <row r="242" spans="1:9" x14ac:dyDescent="0.25">
      <c r="A242" s="81"/>
      <c r="B242" s="5">
        <v>4</v>
      </c>
      <c r="C242" s="6" t="s">
        <v>4</v>
      </c>
      <c r="D242" s="66">
        <v>189973</v>
      </c>
      <c r="E242" s="66">
        <v>25549</v>
      </c>
      <c r="F242" s="67">
        <f t="shared" si="58"/>
        <v>2646</v>
      </c>
      <c r="G242" s="43">
        <f t="shared" si="59"/>
        <v>-724</v>
      </c>
      <c r="H242" s="68">
        <f t="shared" si="60"/>
        <v>464</v>
      </c>
      <c r="I242" s="46">
        <f t="shared" si="61"/>
        <v>27</v>
      </c>
    </row>
    <row r="243" spans="1:9" x14ac:dyDescent="0.25">
      <c r="A243" s="81"/>
      <c r="B243" s="5">
        <v>5</v>
      </c>
      <c r="C243" s="6" t="s">
        <v>5</v>
      </c>
      <c r="D243" s="66">
        <v>84239</v>
      </c>
      <c r="E243" s="66">
        <v>4642</v>
      </c>
      <c r="F243" s="67">
        <f t="shared" si="58"/>
        <v>0</v>
      </c>
      <c r="G243" s="43">
        <f t="shared" si="59"/>
        <v>0</v>
      </c>
      <c r="H243" s="68">
        <f t="shared" si="60"/>
        <v>0</v>
      </c>
      <c r="I243" s="46">
        <f t="shared" si="61"/>
        <v>0</v>
      </c>
    </row>
    <row r="244" spans="1:9" x14ac:dyDescent="0.25">
      <c r="A244" s="81"/>
      <c r="B244" s="5">
        <v>6</v>
      </c>
      <c r="C244" s="6" t="s">
        <v>6</v>
      </c>
      <c r="D244" s="66">
        <v>428</v>
      </c>
      <c r="E244" s="66">
        <v>6</v>
      </c>
      <c r="F244" s="67">
        <f t="shared" si="58"/>
        <v>1</v>
      </c>
      <c r="G244" s="43">
        <f t="shared" si="59"/>
        <v>0</v>
      </c>
      <c r="H244" s="68">
        <f t="shared" si="60"/>
        <v>0</v>
      </c>
      <c r="I244" s="46">
        <f t="shared" si="61"/>
        <v>0</v>
      </c>
    </row>
    <row r="245" spans="1:9" x14ac:dyDescent="0.25">
      <c r="A245" s="81"/>
      <c r="B245" s="5">
        <v>7</v>
      </c>
      <c r="C245" s="6" t="s">
        <v>7</v>
      </c>
      <c r="D245" s="66">
        <v>153307</v>
      </c>
      <c r="E245" s="66">
        <v>5575</v>
      </c>
      <c r="F245" s="67">
        <f t="shared" si="58"/>
        <v>2578</v>
      </c>
      <c r="G245" s="43">
        <f t="shared" si="59"/>
        <v>436</v>
      </c>
      <c r="H245" s="68">
        <f t="shared" si="60"/>
        <v>260</v>
      </c>
      <c r="I245" s="46">
        <f t="shared" si="61"/>
        <v>35</v>
      </c>
    </row>
    <row r="246" spans="1:9" x14ac:dyDescent="0.25">
      <c r="A246" s="82"/>
      <c r="B246" s="5">
        <v>8</v>
      </c>
      <c r="C246" s="6" t="s">
        <v>8</v>
      </c>
      <c r="D246" s="66">
        <v>886709</v>
      </c>
      <c r="E246" s="66">
        <v>50243</v>
      </c>
      <c r="F246" s="67">
        <f t="shared" si="58"/>
        <v>37617</v>
      </c>
      <c r="G246" s="43">
        <f t="shared" si="59"/>
        <v>8330</v>
      </c>
      <c r="H246" s="68">
        <f t="shared" si="60"/>
        <v>2562</v>
      </c>
      <c r="I246" s="46">
        <f t="shared" si="61"/>
        <v>224</v>
      </c>
    </row>
    <row r="247" spans="1:9" ht="31.5" x14ac:dyDescent="0.25">
      <c r="A247" s="10" t="s">
        <v>0</v>
      </c>
      <c r="B247" s="2" t="s">
        <v>12</v>
      </c>
      <c r="C247" s="3" t="s">
        <v>13</v>
      </c>
      <c r="D247" s="64" t="s">
        <v>14</v>
      </c>
      <c r="E247" s="65" t="s">
        <v>9</v>
      </c>
      <c r="F247" s="65" t="s">
        <v>15</v>
      </c>
      <c r="G247" s="42" t="s">
        <v>21</v>
      </c>
      <c r="H247" s="65" t="s">
        <v>10</v>
      </c>
      <c r="I247" s="42" t="s">
        <v>22</v>
      </c>
    </row>
    <row r="248" spans="1:9" x14ac:dyDescent="0.25">
      <c r="A248" s="74">
        <v>43946</v>
      </c>
      <c r="B248" s="5">
        <v>1</v>
      </c>
      <c r="C248" s="6" t="s">
        <v>1</v>
      </c>
      <c r="D248" s="66">
        <v>2851775</v>
      </c>
      <c r="E248" s="66">
        <v>197994</v>
      </c>
      <c r="F248" s="67">
        <f t="shared" ref="F248:F255" si="62">D248-D239</f>
        <v>99589</v>
      </c>
      <c r="G248" s="43">
        <f t="shared" ref="G248:G255" si="63">F248-F239</f>
        <v>5888</v>
      </c>
      <c r="H248" s="68">
        <f t="shared" ref="H248:H255" si="64">E248-E239</f>
        <v>6080</v>
      </c>
      <c r="I248" s="46">
        <f t="shared" ref="I248:I255" si="65">H248-H239</f>
        <v>-653</v>
      </c>
    </row>
    <row r="249" spans="1:9" x14ac:dyDescent="0.25">
      <c r="A249" s="81"/>
      <c r="B249" s="5">
        <v>2</v>
      </c>
      <c r="C249" s="6" t="s">
        <v>2</v>
      </c>
      <c r="D249" s="66">
        <v>74685</v>
      </c>
      <c r="E249" s="66">
        <v>682</v>
      </c>
      <c r="F249" s="67">
        <f t="shared" si="62"/>
        <v>5961</v>
      </c>
      <c r="G249" s="43">
        <f t="shared" si="63"/>
        <v>94</v>
      </c>
      <c r="H249" s="68">
        <f t="shared" si="64"/>
        <v>66</v>
      </c>
      <c r="I249" s="46">
        <f t="shared" si="65"/>
        <v>6</v>
      </c>
    </row>
    <row r="250" spans="1:9" x14ac:dyDescent="0.25">
      <c r="A250" s="81"/>
      <c r="B250" s="5">
        <v>3</v>
      </c>
      <c r="C250" s="6" t="s">
        <v>3</v>
      </c>
      <c r="D250" s="66">
        <v>39509</v>
      </c>
      <c r="E250" s="66">
        <v>366</v>
      </c>
      <c r="F250" s="67">
        <f t="shared" si="62"/>
        <v>2612</v>
      </c>
      <c r="G250" s="43">
        <f t="shared" si="63"/>
        <v>-345</v>
      </c>
      <c r="H250" s="68">
        <f t="shared" si="64"/>
        <v>41</v>
      </c>
      <c r="I250" s="46">
        <f t="shared" si="65"/>
        <v>4</v>
      </c>
    </row>
    <row r="251" spans="1:9" x14ac:dyDescent="0.25">
      <c r="A251" s="81"/>
      <c r="B251" s="5">
        <v>4</v>
      </c>
      <c r="C251" s="6" t="s">
        <v>4</v>
      </c>
      <c r="D251" s="66">
        <v>192994</v>
      </c>
      <c r="E251" s="66">
        <v>25969</v>
      </c>
      <c r="F251" s="67">
        <f t="shared" si="62"/>
        <v>3021</v>
      </c>
      <c r="G251" s="43">
        <f t="shared" si="63"/>
        <v>375</v>
      </c>
      <c r="H251" s="68">
        <f t="shared" si="64"/>
        <v>420</v>
      </c>
      <c r="I251" s="46">
        <f t="shared" si="65"/>
        <v>-44</v>
      </c>
    </row>
    <row r="252" spans="1:9" x14ac:dyDescent="0.25">
      <c r="A252" s="81"/>
      <c r="B252" s="5">
        <v>5</v>
      </c>
      <c r="C252" s="6" t="s">
        <v>5</v>
      </c>
      <c r="D252" s="66">
        <v>84239</v>
      </c>
      <c r="E252" s="66">
        <v>4642</v>
      </c>
      <c r="F252" s="67">
        <f t="shared" si="62"/>
        <v>0</v>
      </c>
      <c r="G252" s="43">
        <f t="shared" si="63"/>
        <v>0</v>
      </c>
      <c r="H252" s="68">
        <f t="shared" si="64"/>
        <v>0</v>
      </c>
      <c r="I252" s="46">
        <f t="shared" si="65"/>
        <v>0</v>
      </c>
    </row>
    <row r="253" spans="1:9" x14ac:dyDescent="0.25">
      <c r="A253" s="81"/>
      <c r="B253" s="5">
        <v>6</v>
      </c>
      <c r="C253" s="6" t="s">
        <v>6</v>
      </c>
      <c r="D253" s="66">
        <v>429</v>
      </c>
      <c r="E253" s="66">
        <v>6</v>
      </c>
      <c r="F253" s="67">
        <f t="shared" si="62"/>
        <v>1</v>
      </c>
      <c r="G253" s="43">
        <f t="shared" si="63"/>
        <v>0</v>
      </c>
      <c r="H253" s="68">
        <f t="shared" si="64"/>
        <v>0</v>
      </c>
      <c r="I253" s="46">
        <f t="shared" si="65"/>
        <v>0</v>
      </c>
    </row>
    <row r="254" spans="1:9" x14ac:dyDescent="0.25">
      <c r="A254" s="81"/>
      <c r="B254" s="5">
        <v>7</v>
      </c>
      <c r="C254" s="6" t="s">
        <v>7</v>
      </c>
      <c r="D254" s="66">
        <v>155054</v>
      </c>
      <c r="E254" s="66">
        <v>5767</v>
      </c>
      <c r="F254" s="67">
        <f t="shared" si="62"/>
        <v>1747</v>
      </c>
      <c r="G254" s="43">
        <f t="shared" si="63"/>
        <v>-831</v>
      </c>
      <c r="H254" s="68">
        <f t="shared" si="64"/>
        <v>192</v>
      </c>
      <c r="I254" s="46">
        <f t="shared" si="65"/>
        <v>-68</v>
      </c>
    </row>
    <row r="255" spans="1:9" x14ac:dyDescent="0.25">
      <c r="A255" s="82"/>
      <c r="B255" s="5">
        <v>8</v>
      </c>
      <c r="C255" s="6" t="s">
        <v>8</v>
      </c>
      <c r="D255" s="66">
        <v>925758</v>
      </c>
      <c r="E255" s="66">
        <v>52217</v>
      </c>
      <c r="F255" s="67">
        <f t="shared" si="62"/>
        <v>39049</v>
      </c>
      <c r="G255" s="43">
        <f t="shared" si="63"/>
        <v>1432</v>
      </c>
      <c r="H255" s="68">
        <f t="shared" si="64"/>
        <v>1974</v>
      </c>
      <c r="I255" s="46">
        <f t="shared" si="65"/>
        <v>-588</v>
      </c>
    </row>
    <row r="256" spans="1:9" ht="31.5" x14ac:dyDescent="0.25">
      <c r="A256" s="10" t="s">
        <v>0</v>
      </c>
      <c r="B256" s="2" t="s">
        <v>12</v>
      </c>
      <c r="C256" s="3" t="s">
        <v>13</v>
      </c>
      <c r="D256" s="64" t="s">
        <v>14</v>
      </c>
      <c r="E256" s="65" t="s">
        <v>9</v>
      </c>
      <c r="F256" s="65" t="s">
        <v>15</v>
      </c>
      <c r="G256" s="42" t="s">
        <v>21</v>
      </c>
      <c r="H256" s="65" t="s">
        <v>10</v>
      </c>
      <c r="I256" s="42" t="s">
        <v>22</v>
      </c>
    </row>
    <row r="257" spans="1:9" x14ac:dyDescent="0.25">
      <c r="A257" s="74">
        <v>43947</v>
      </c>
      <c r="B257" s="5">
        <v>1</v>
      </c>
      <c r="C257" s="6" t="s">
        <v>1</v>
      </c>
      <c r="D257" s="66">
        <v>2938471</v>
      </c>
      <c r="E257" s="66">
        <v>203720</v>
      </c>
      <c r="F257" s="67">
        <f t="shared" ref="F257:F264" si="66">D257-D248</f>
        <v>86696</v>
      </c>
      <c r="G257" s="43">
        <f t="shared" ref="G257:G264" si="67">F257-F248</f>
        <v>-12893</v>
      </c>
      <c r="H257" s="68">
        <f t="shared" ref="H257:H264" si="68">E257-E248</f>
        <v>5726</v>
      </c>
      <c r="I257" s="46">
        <f t="shared" ref="I257:I264" si="69">H257-H248</f>
        <v>-354</v>
      </c>
    </row>
    <row r="258" spans="1:9" x14ac:dyDescent="0.25">
      <c r="A258" s="81"/>
      <c r="B258" s="5">
        <v>2</v>
      </c>
      <c r="C258" s="6" t="s">
        <v>2</v>
      </c>
      <c r="D258" s="66">
        <v>81046</v>
      </c>
      <c r="E258" s="66">
        <v>747</v>
      </c>
      <c r="F258" s="67">
        <f t="shared" si="66"/>
        <v>6361</v>
      </c>
      <c r="G258" s="43">
        <f t="shared" si="67"/>
        <v>400</v>
      </c>
      <c r="H258" s="68">
        <f t="shared" si="68"/>
        <v>65</v>
      </c>
      <c r="I258" s="46">
        <f t="shared" si="69"/>
        <v>-1</v>
      </c>
    </row>
    <row r="259" spans="1:9" x14ac:dyDescent="0.25">
      <c r="A259" s="81"/>
      <c r="B259" s="5">
        <v>3</v>
      </c>
      <c r="C259" s="6" t="s">
        <v>3</v>
      </c>
      <c r="D259" s="66">
        <v>42480</v>
      </c>
      <c r="E259" s="66">
        <v>404</v>
      </c>
      <c r="F259" s="67">
        <f t="shared" si="66"/>
        <v>2971</v>
      </c>
      <c r="G259" s="43">
        <f t="shared" si="67"/>
        <v>359</v>
      </c>
      <c r="H259" s="68">
        <f t="shared" si="68"/>
        <v>38</v>
      </c>
      <c r="I259" s="46">
        <f t="shared" si="69"/>
        <v>-3</v>
      </c>
    </row>
    <row r="260" spans="1:9" x14ac:dyDescent="0.25">
      <c r="A260" s="81"/>
      <c r="B260" s="5">
        <v>4</v>
      </c>
      <c r="C260" s="6" t="s">
        <v>4</v>
      </c>
      <c r="D260" s="66">
        <v>195351</v>
      </c>
      <c r="E260" s="66">
        <v>26384</v>
      </c>
      <c r="F260" s="67">
        <f t="shared" si="66"/>
        <v>2357</v>
      </c>
      <c r="G260" s="43">
        <f t="shared" si="67"/>
        <v>-664</v>
      </c>
      <c r="H260" s="68">
        <f t="shared" si="68"/>
        <v>415</v>
      </c>
      <c r="I260" s="46">
        <f t="shared" si="69"/>
        <v>-5</v>
      </c>
    </row>
    <row r="261" spans="1:9" x14ac:dyDescent="0.25">
      <c r="A261" s="81"/>
      <c r="B261" s="5">
        <v>5</v>
      </c>
      <c r="C261" s="6" t="s">
        <v>5</v>
      </c>
      <c r="D261" s="66">
        <v>84239</v>
      </c>
      <c r="E261" s="66">
        <v>4642</v>
      </c>
      <c r="F261" s="67">
        <f t="shared" si="66"/>
        <v>0</v>
      </c>
      <c r="G261" s="43">
        <f t="shared" si="67"/>
        <v>0</v>
      </c>
      <c r="H261" s="68">
        <f t="shared" si="68"/>
        <v>0</v>
      </c>
      <c r="I261" s="46">
        <f t="shared" si="69"/>
        <v>0</v>
      </c>
    </row>
    <row r="262" spans="1:9" x14ac:dyDescent="0.25">
      <c r="A262" s="81"/>
      <c r="B262" s="5">
        <v>6</v>
      </c>
      <c r="C262" s="6" t="s">
        <v>6</v>
      </c>
      <c r="D262" s="66">
        <v>429</v>
      </c>
      <c r="E262" s="66">
        <v>6</v>
      </c>
      <c r="F262" s="67">
        <f t="shared" si="66"/>
        <v>0</v>
      </c>
      <c r="G262" s="43">
        <f t="shared" si="67"/>
        <v>-1</v>
      </c>
      <c r="H262" s="68">
        <f t="shared" si="68"/>
        <v>0</v>
      </c>
      <c r="I262" s="46">
        <f t="shared" si="69"/>
        <v>0</v>
      </c>
    </row>
    <row r="263" spans="1:9" x14ac:dyDescent="0.25">
      <c r="A263" s="81"/>
      <c r="B263" s="5">
        <v>7</v>
      </c>
      <c r="C263" s="6" t="s">
        <v>7</v>
      </c>
      <c r="D263" s="66">
        <v>156513</v>
      </c>
      <c r="E263" s="66">
        <v>5877</v>
      </c>
      <c r="F263" s="67">
        <f t="shared" si="66"/>
        <v>1459</v>
      </c>
      <c r="G263" s="43">
        <f t="shared" si="67"/>
        <v>-288</v>
      </c>
      <c r="H263" s="68">
        <f t="shared" si="68"/>
        <v>110</v>
      </c>
      <c r="I263" s="46">
        <f t="shared" si="69"/>
        <v>-82</v>
      </c>
    </row>
    <row r="264" spans="1:9" x14ac:dyDescent="0.25">
      <c r="A264" s="82"/>
      <c r="B264" s="5">
        <v>8</v>
      </c>
      <c r="C264" s="6" t="s">
        <v>8</v>
      </c>
      <c r="D264" s="66">
        <v>960896</v>
      </c>
      <c r="E264" s="66">
        <v>54265</v>
      </c>
      <c r="F264" s="67">
        <f t="shared" si="66"/>
        <v>35138</v>
      </c>
      <c r="G264" s="43">
        <f t="shared" si="67"/>
        <v>-3911</v>
      </c>
      <c r="H264" s="68">
        <f t="shared" si="68"/>
        <v>2048</v>
      </c>
      <c r="I264" s="46">
        <f t="shared" si="69"/>
        <v>74</v>
      </c>
    </row>
    <row r="265" spans="1:9" ht="31.5" x14ac:dyDescent="0.25">
      <c r="A265" s="10" t="s">
        <v>0</v>
      </c>
      <c r="B265" s="2" t="s">
        <v>12</v>
      </c>
      <c r="C265" s="3" t="s">
        <v>13</v>
      </c>
      <c r="D265" s="64" t="s">
        <v>14</v>
      </c>
      <c r="E265" s="65" t="s">
        <v>9</v>
      </c>
      <c r="F265" s="65" t="s">
        <v>15</v>
      </c>
      <c r="G265" s="42" t="s">
        <v>21</v>
      </c>
      <c r="H265" s="65" t="s">
        <v>10</v>
      </c>
      <c r="I265" s="42" t="s">
        <v>22</v>
      </c>
    </row>
    <row r="266" spans="1:9" x14ac:dyDescent="0.25">
      <c r="A266" s="74">
        <v>43948</v>
      </c>
      <c r="B266" s="5">
        <v>1</v>
      </c>
      <c r="C266" s="6" t="s">
        <v>1</v>
      </c>
      <c r="D266" s="66">
        <v>3008099</v>
      </c>
      <c r="E266" s="66">
        <v>207282</v>
      </c>
      <c r="F266" s="67">
        <f t="shared" ref="F266:F273" si="70">D266-D257</f>
        <v>69628</v>
      </c>
      <c r="G266" s="43">
        <f t="shared" ref="G266:G273" si="71">F266-F257</f>
        <v>-17068</v>
      </c>
      <c r="H266" s="68">
        <f t="shared" ref="H266:H273" si="72">E266-E257</f>
        <v>3562</v>
      </c>
      <c r="I266" s="46">
        <f t="shared" ref="I266:I273" si="73">H266-H257</f>
        <v>-2164</v>
      </c>
    </row>
    <row r="267" spans="1:9" x14ac:dyDescent="0.25">
      <c r="A267" s="81"/>
      <c r="B267" s="5">
        <v>2</v>
      </c>
      <c r="C267" s="6" t="s">
        <v>2</v>
      </c>
      <c r="D267" s="66">
        <v>87230</v>
      </c>
      <c r="E267" s="66">
        <v>795</v>
      </c>
      <c r="F267" s="67">
        <f t="shared" si="70"/>
        <v>6184</v>
      </c>
      <c r="G267" s="43">
        <f t="shared" si="71"/>
        <v>-177</v>
      </c>
      <c r="H267" s="68">
        <f t="shared" si="72"/>
        <v>48</v>
      </c>
      <c r="I267" s="46">
        <f t="shared" si="73"/>
        <v>-17</v>
      </c>
    </row>
    <row r="268" spans="1:9" x14ac:dyDescent="0.25">
      <c r="A268" s="81"/>
      <c r="B268" s="5">
        <v>3</v>
      </c>
      <c r="C268" s="6" t="s">
        <v>3</v>
      </c>
      <c r="D268" s="66">
        <v>45351</v>
      </c>
      <c r="E268" s="66">
        <v>435</v>
      </c>
      <c r="F268" s="67">
        <f t="shared" si="70"/>
        <v>2871</v>
      </c>
      <c r="G268" s="43">
        <f t="shared" si="71"/>
        <v>-100</v>
      </c>
      <c r="H268" s="68">
        <f t="shared" si="72"/>
        <v>31</v>
      </c>
      <c r="I268" s="46">
        <f t="shared" si="73"/>
        <v>-7</v>
      </c>
    </row>
    <row r="269" spans="1:9" x14ac:dyDescent="0.25">
      <c r="A269" s="81"/>
      <c r="B269" s="5">
        <v>4</v>
      </c>
      <c r="C269" s="6" t="s">
        <v>4</v>
      </c>
      <c r="D269" s="66">
        <v>197675</v>
      </c>
      <c r="E269" s="66">
        <v>26644</v>
      </c>
      <c r="F269" s="67">
        <f t="shared" si="70"/>
        <v>2324</v>
      </c>
      <c r="G269" s="43">
        <f t="shared" si="71"/>
        <v>-33</v>
      </c>
      <c r="H269" s="68">
        <f t="shared" si="72"/>
        <v>260</v>
      </c>
      <c r="I269" s="46">
        <f t="shared" si="73"/>
        <v>-155</v>
      </c>
    </row>
    <row r="270" spans="1:9" x14ac:dyDescent="0.25">
      <c r="A270" s="81"/>
      <c r="B270" s="5">
        <v>5</v>
      </c>
      <c r="C270" s="6" t="s">
        <v>5</v>
      </c>
      <c r="D270" s="66">
        <v>84239</v>
      </c>
      <c r="E270" s="66">
        <v>4642</v>
      </c>
      <c r="F270" s="67">
        <f t="shared" si="70"/>
        <v>0</v>
      </c>
      <c r="G270" s="43">
        <f t="shared" si="71"/>
        <v>0</v>
      </c>
      <c r="H270" s="68">
        <f t="shared" si="72"/>
        <v>0</v>
      </c>
      <c r="I270" s="46">
        <f t="shared" si="73"/>
        <v>0</v>
      </c>
    </row>
    <row r="271" spans="1:9" x14ac:dyDescent="0.25">
      <c r="A271" s="81"/>
      <c r="B271" s="5">
        <v>6</v>
      </c>
      <c r="C271" s="6" t="s">
        <v>6</v>
      </c>
      <c r="D271" s="66">
        <v>429</v>
      </c>
      <c r="E271" s="66">
        <v>6</v>
      </c>
      <c r="F271" s="67">
        <f t="shared" si="70"/>
        <v>0</v>
      </c>
      <c r="G271" s="43">
        <f t="shared" si="71"/>
        <v>0</v>
      </c>
      <c r="H271" s="68">
        <f t="shared" si="72"/>
        <v>0</v>
      </c>
      <c r="I271" s="46">
        <f t="shared" si="73"/>
        <v>0</v>
      </c>
    </row>
    <row r="272" spans="1:9" x14ac:dyDescent="0.25">
      <c r="A272" s="81"/>
      <c r="B272" s="5">
        <v>7</v>
      </c>
      <c r="C272" s="6" t="s">
        <v>7</v>
      </c>
      <c r="D272" s="66">
        <v>157770</v>
      </c>
      <c r="E272" s="66">
        <v>5976</v>
      </c>
      <c r="F272" s="67">
        <f t="shared" si="70"/>
        <v>1257</v>
      </c>
      <c r="G272" s="43">
        <f t="shared" si="71"/>
        <v>-202</v>
      </c>
      <c r="H272" s="68">
        <f t="shared" si="72"/>
        <v>99</v>
      </c>
      <c r="I272" s="46">
        <f t="shared" si="73"/>
        <v>-11</v>
      </c>
    </row>
    <row r="273" spans="1:9" x14ac:dyDescent="0.25">
      <c r="A273" s="82"/>
      <c r="B273" s="5">
        <v>8</v>
      </c>
      <c r="C273" s="6" t="s">
        <v>8</v>
      </c>
      <c r="D273" s="66">
        <v>987322</v>
      </c>
      <c r="E273" s="66">
        <v>55415</v>
      </c>
      <c r="F273" s="67">
        <f t="shared" si="70"/>
        <v>26426</v>
      </c>
      <c r="G273" s="43">
        <f t="shared" si="71"/>
        <v>-8712</v>
      </c>
      <c r="H273" s="68">
        <f t="shared" si="72"/>
        <v>1150</v>
      </c>
      <c r="I273" s="46">
        <f t="shared" si="73"/>
        <v>-898</v>
      </c>
    </row>
    <row r="274" spans="1:9" ht="31.5" x14ac:dyDescent="0.25">
      <c r="A274" s="10" t="s">
        <v>0</v>
      </c>
      <c r="B274" s="2" t="s">
        <v>12</v>
      </c>
      <c r="C274" s="3" t="s">
        <v>13</v>
      </c>
      <c r="D274" s="64" t="s">
        <v>14</v>
      </c>
      <c r="E274" s="65" t="s">
        <v>9</v>
      </c>
      <c r="F274" s="65" t="s">
        <v>15</v>
      </c>
      <c r="G274" s="42" t="s">
        <v>21</v>
      </c>
      <c r="H274" s="65" t="s">
        <v>10</v>
      </c>
      <c r="I274" s="42" t="s">
        <v>22</v>
      </c>
    </row>
    <row r="275" spans="1:9" x14ac:dyDescent="0.25">
      <c r="A275" s="74">
        <v>43949</v>
      </c>
      <c r="B275" s="5">
        <v>1</v>
      </c>
      <c r="C275" s="6" t="s">
        <v>1</v>
      </c>
      <c r="D275" s="66">
        <v>3085726</v>
      </c>
      <c r="E275" s="66">
        <v>211968</v>
      </c>
      <c r="F275" s="67">
        <f t="shared" ref="F275:F282" si="74">D275-D266</f>
        <v>77627</v>
      </c>
      <c r="G275" s="43">
        <f t="shared" ref="G275:G282" si="75">F275-F266</f>
        <v>7999</v>
      </c>
      <c r="H275" s="68">
        <f t="shared" ref="H275:H282" si="76">E275-E266</f>
        <v>4686</v>
      </c>
      <c r="I275" s="46">
        <f t="shared" ref="I275:I282" si="77">H275-H266</f>
        <v>1124</v>
      </c>
    </row>
    <row r="276" spans="1:9" x14ac:dyDescent="0.25">
      <c r="A276" s="75"/>
      <c r="B276" s="5">
        <v>2</v>
      </c>
      <c r="C276" s="6" t="s">
        <v>2</v>
      </c>
      <c r="D276" s="66">
        <v>93646</v>
      </c>
      <c r="E276" s="66">
        <v>871</v>
      </c>
      <c r="F276" s="67">
        <f t="shared" si="74"/>
        <v>6416</v>
      </c>
      <c r="G276" s="43">
        <f t="shared" si="75"/>
        <v>232</v>
      </c>
      <c r="H276" s="68">
        <f t="shared" si="76"/>
        <v>76</v>
      </c>
      <c r="I276" s="46">
        <f t="shared" si="77"/>
        <v>28</v>
      </c>
    </row>
    <row r="277" spans="1:9" x14ac:dyDescent="0.25">
      <c r="A277" s="75"/>
      <c r="B277" s="5">
        <v>3</v>
      </c>
      <c r="C277" s="6" t="s">
        <v>3</v>
      </c>
      <c r="D277" s="66">
        <v>48426</v>
      </c>
      <c r="E277" s="66">
        <v>479</v>
      </c>
      <c r="F277" s="67">
        <f t="shared" si="74"/>
        <v>3075</v>
      </c>
      <c r="G277" s="43">
        <f t="shared" si="75"/>
        <v>204</v>
      </c>
      <c r="H277" s="68">
        <f t="shared" si="76"/>
        <v>44</v>
      </c>
      <c r="I277" s="46">
        <f t="shared" si="77"/>
        <v>13</v>
      </c>
    </row>
    <row r="278" spans="1:9" x14ac:dyDescent="0.25">
      <c r="A278" s="75"/>
      <c r="B278" s="5">
        <v>4</v>
      </c>
      <c r="C278" s="6" t="s">
        <v>4</v>
      </c>
      <c r="D278" s="66">
        <v>199414</v>
      </c>
      <c r="E278" s="66">
        <v>26977</v>
      </c>
      <c r="F278" s="67">
        <f t="shared" si="74"/>
        <v>1739</v>
      </c>
      <c r="G278" s="43">
        <f t="shared" si="75"/>
        <v>-585</v>
      </c>
      <c r="H278" s="68">
        <f t="shared" si="76"/>
        <v>333</v>
      </c>
      <c r="I278" s="46">
        <f t="shared" si="77"/>
        <v>73</v>
      </c>
    </row>
    <row r="279" spans="1:9" x14ac:dyDescent="0.25">
      <c r="A279" s="75"/>
      <c r="B279" s="5">
        <v>5</v>
      </c>
      <c r="C279" s="6" t="s">
        <v>5</v>
      </c>
      <c r="D279" s="66">
        <v>84239</v>
      </c>
      <c r="E279" s="66">
        <v>4642</v>
      </c>
      <c r="F279" s="67">
        <f t="shared" si="74"/>
        <v>0</v>
      </c>
      <c r="G279" s="43">
        <f t="shared" si="75"/>
        <v>0</v>
      </c>
      <c r="H279" s="68">
        <f t="shared" si="76"/>
        <v>0</v>
      </c>
      <c r="I279" s="46">
        <f t="shared" si="77"/>
        <v>0</v>
      </c>
    </row>
    <row r="280" spans="1:9" x14ac:dyDescent="0.25">
      <c r="A280" s="75"/>
      <c r="B280" s="5">
        <v>6</v>
      </c>
      <c r="C280" s="6" t="s">
        <v>6</v>
      </c>
      <c r="D280" s="66">
        <v>429</v>
      </c>
      <c r="E280" s="66">
        <v>6</v>
      </c>
      <c r="F280" s="67">
        <f t="shared" si="74"/>
        <v>0</v>
      </c>
      <c r="G280" s="43">
        <f t="shared" si="75"/>
        <v>0</v>
      </c>
      <c r="H280" s="68">
        <f t="shared" si="76"/>
        <v>0</v>
      </c>
      <c r="I280" s="46">
        <f t="shared" si="77"/>
        <v>0</v>
      </c>
    </row>
    <row r="281" spans="1:9" x14ac:dyDescent="0.25">
      <c r="A281" s="75"/>
      <c r="B281" s="5">
        <v>7</v>
      </c>
      <c r="C281" s="6" t="s">
        <v>7</v>
      </c>
      <c r="D281" s="66">
        <v>158758</v>
      </c>
      <c r="E281" s="66">
        <v>6126</v>
      </c>
      <c r="F281" s="67">
        <f t="shared" si="74"/>
        <v>988</v>
      </c>
      <c r="G281" s="43">
        <f t="shared" si="75"/>
        <v>-269</v>
      </c>
      <c r="H281" s="68">
        <f t="shared" si="76"/>
        <v>150</v>
      </c>
      <c r="I281" s="46">
        <f t="shared" si="77"/>
        <v>51</v>
      </c>
    </row>
    <row r="282" spans="1:9" x14ac:dyDescent="0.25">
      <c r="A282" s="76"/>
      <c r="B282" s="5">
        <v>8</v>
      </c>
      <c r="C282" s="6" t="s">
        <v>8</v>
      </c>
      <c r="D282" s="66">
        <v>1010507</v>
      </c>
      <c r="E282" s="66">
        <v>56803</v>
      </c>
      <c r="F282" s="67">
        <f t="shared" si="74"/>
        <v>23185</v>
      </c>
      <c r="G282" s="43">
        <f t="shared" si="75"/>
        <v>-3241</v>
      </c>
      <c r="H282" s="68">
        <f t="shared" si="76"/>
        <v>1388</v>
      </c>
      <c r="I282" s="46">
        <f t="shared" si="77"/>
        <v>238</v>
      </c>
    </row>
    <row r="283" spans="1:9" ht="31.5" x14ac:dyDescent="0.25">
      <c r="A283" s="10" t="s">
        <v>0</v>
      </c>
      <c r="B283" s="2" t="s">
        <v>12</v>
      </c>
      <c r="C283" s="3" t="s">
        <v>13</v>
      </c>
      <c r="D283" s="64" t="s">
        <v>14</v>
      </c>
      <c r="E283" s="65" t="s">
        <v>9</v>
      </c>
      <c r="F283" s="65" t="s">
        <v>15</v>
      </c>
      <c r="G283" s="42" t="s">
        <v>21</v>
      </c>
      <c r="H283" s="65" t="s">
        <v>10</v>
      </c>
      <c r="I283" s="42" t="s">
        <v>22</v>
      </c>
    </row>
    <row r="284" spans="1:9" x14ac:dyDescent="0.25">
      <c r="A284" s="74">
        <v>43950</v>
      </c>
      <c r="B284" s="5">
        <v>1</v>
      </c>
      <c r="C284" s="6" t="s">
        <v>1</v>
      </c>
      <c r="D284" s="66">
        <v>3165106</v>
      </c>
      <c r="E284" s="66">
        <v>219306</v>
      </c>
      <c r="F284" s="67">
        <f t="shared" ref="F284:F291" si="78">D284-D275</f>
        <v>79380</v>
      </c>
      <c r="G284" s="43">
        <f t="shared" ref="G284:G291" si="79">F284-F275</f>
        <v>1753</v>
      </c>
      <c r="H284" s="68">
        <f t="shared" ref="H284:H291" si="80">E284-E275</f>
        <v>7338</v>
      </c>
      <c r="I284" s="46">
        <f t="shared" ref="I284:I291" si="81">H284-H275</f>
        <v>2652</v>
      </c>
    </row>
    <row r="285" spans="1:9" x14ac:dyDescent="0.25">
      <c r="A285" s="75"/>
      <c r="B285" s="5">
        <v>2</v>
      </c>
      <c r="C285" s="6" t="s">
        <v>2</v>
      </c>
      <c r="D285" s="66">
        <v>99596</v>
      </c>
      <c r="E285" s="66">
        <v>976</v>
      </c>
      <c r="F285" s="67">
        <f t="shared" si="78"/>
        <v>5950</v>
      </c>
      <c r="G285" s="43">
        <f t="shared" si="79"/>
        <v>-466</v>
      </c>
      <c r="H285" s="68">
        <f t="shared" si="80"/>
        <v>105</v>
      </c>
      <c r="I285" s="46">
        <f t="shared" si="81"/>
        <v>29</v>
      </c>
    </row>
    <row r="286" spans="1:9" x14ac:dyDescent="0.25">
      <c r="A286" s="75"/>
      <c r="B286" s="5">
        <v>3</v>
      </c>
      <c r="C286" s="6" t="s">
        <v>3</v>
      </c>
      <c r="D286" s="66">
        <v>50646</v>
      </c>
      <c r="E286" s="66">
        <v>546</v>
      </c>
      <c r="F286" s="67">
        <f t="shared" si="78"/>
        <v>2220</v>
      </c>
      <c r="G286" s="43">
        <f t="shared" si="79"/>
        <v>-855</v>
      </c>
      <c r="H286" s="68">
        <f t="shared" si="80"/>
        <v>67</v>
      </c>
      <c r="I286" s="46">
        <f t="shared" si="81"/>
        <v>23</v>
      </c>
    </row>
    <row r="287" spans="1:9" x14ac:dyDescent="0.25">
      <c r="A287" s="75"/>
      <c r="B287" s="5">
        <v>4</v>
      </c>
      <c r="C287" s="6" t="s">
        <v>4</v>
      </c>
      <c r="D287" s="66">
        <v>201505</v>
      </c>
      <c r="E287" s="66">
        <v>27359</v>
      </c>
      <c r="F287" s="67">
        <f t="shared" si="78"/>
        <v>2091</v>
      </c>
      <c r="G287" s="43">
        <f t="shared" si="79"/>
        <v>352</v>
      </c>
      <c r="H287" s="68">
        <f t="shared" si="80"/>
        <v>382</v>
      </c>
      <c r="I287" s="46">
        <f t="shared" si="81"/>
        <v>49</v>
      </c>
    </row>
    <row r="288" spans="1:9" x14ac:dyDescent="0.25">
      <c r="A288" s="75"/>
      <c r="B288" s="5">
        <v>5</v>
      </c>
      <c r="C288" s="6" t="s">
        <v>5</v>
      </c>
      <c r="D288" s="66">
        <v>84239</v>
      </c>
      <c r="E288" s="66">
        <v>4642</v>
      </c>
      <c r="F288" s="67">
        <f t="shared" si="78"/>
        <v>0</v>
      </c>
      <c r="G288" s="43">
        <f t="shared" si="79"/>
        <v>0</v>
      </c>
      <c r="H288" s="68">
        <f t="shared" si="80"/>
        <v>0</v>
      </c>
      <c r="I288" s="46">
        <f t="shared" si="81"/>
        <v>0</v>
      </c>
    </row>
    <row r="289" spans="1:9" x14ac:dyDescent="0.25">
      <c r="A289" s="75"/>
      <c r="B289" s="5">
        <v>6</v>
      </c>
      <c r="C289" s="6" t="s">
        <v>6</v>
      </c>
      <c r="D289" s="66">
        <v>429</v>
      </c>
      <c r="E289" s="66">
        <v>6</v>
      </c>
      <c r="F289" s="67">
        <f t="shared" si="78"/>
        <v>0</v>
      </c>
      <c r="G289" s="43">
        <f t="shared" si="79"/>
        <v>0</v>
      </c>
      <c r="H289" s="68">
        <f t="shared" si="80"/>
        <v>0</v>
      </c>
      <c r="I289" s="46">
        <f t="shared" si="81"/>
        <v>0</v>
      </c>
    </row>
    <row r="290" spans="1:9" x14ac:dyDescent="0.25">
      <c r="A290" s="75"/>
      <c r="B290" s="5">
        <v>7</v>
      </c>
      <c r="C290" s="6" t="s">
        <v>7</v>
      </c>
      <c r="D290" s="66">
        <v>160479</v>
      </c>
      <c r="E290" s="66">
        <v>6314</v>
      </c>
      <c r="F290" s="67">
        <f t="shared" si="78"/>
        <v>1721</v>
      </c>
      <c r="G290" s="43">
        <f t="shared" si="79"/>
        <v>733</v>
      </c>
      <c r="H290" s="68">
        <f t="shared" si="80"/>
        <v>188</v>
      </c>
      <c r="I290" s="46">
        <f t="shared" si="81"/>
        <v>38</v>
      </c>
    </row>
    <row r="291" spans="1:9" x14ac:dyDescent="0.25">
      <c r="A291" s="76"/>
      <c r="B291" s="5">
        <v>8</v>
      </c>
      <c r="C291" s="6" t="s">
        <v>8</v>
      </c>
      <c r="D291" s="66">
        <v>1037151</v>
      </c>
      <c r="E291" s="66">
        <v>59329</v>
      </c>
      <c r="F291" s="67">
        <f t="shared" si="78"/>
        <v>26644</v>
      </c>
      <c r="G291" s="43">
        <f t="shared" si="79"/>
        <v>3459</v>
      </c>
      <c r="H291" s="68">
        <f t="shared" si="80"/>
        <v>2526</v>
      </c>
      <c r="I291" s="46">
        <f t="shared" si="81"/>
        <v>1138</v>
      </c>
    </row>
    <row r="292" spans="1:9" ht="31.5" x14ac:dyDescent="0.25">
      <c r="A292" s="10" t="s">
        <v>0</v>
      </c>
      <c r="B292" s="2" t="s">
        <v>12</v>
      </c>
      <c r="C292" s="3" t="s">
        <v>13</v>
      </c>
      <c r="D292" s="64" t="s">
        <v>14</v>
      </c>
      <c r="E292" s="65" t="s">
        <v>9</v>
      </c>
      <c r="F292" s="65" t="s">
        <v>15</v>
      </c>
      <c r="G292" s="42" t="s">
        <v>21</v>
      </c>
      <c r="H292" s="65" t="s">
        <v>10</v>
      </c>
      <c r="I292" s="42" t="s">
        <v>22</v>
      </c>
    </row>
    <row r="293" spans="1:9" x14ac:dyDescent="0.25">
      <c r="A293" s="74">
        <v>43951</v>
      </c>
      <c r="B293" s="5">
        <v>1</v>
      </c>
      <c r="C293" s="6" t="s">
        <v>1</v>
      </c>
      <c r="D293" s="66">
        <v>3245003</v>
      </c>
      <c r="E293" s="66">
        <v>228971</v>
      </c>
      <c r="F293" s="67">
        <f t="shared" ref="F293:F300" si="82">D293-D284</f>
        <v>79897</v>
      </c>
      <c r="G293" s="43">
        <f t="shared" ref="G293:G300" si="83">F293-F284</f>
        <v>517</v>
      </c>
      <c r="H293" s="68">
        <f t="shared" ref="H293:H300" si="84">E293-E284</f>
        <v>9665</v>
      </c>
      <c r="I293" s="46">
        <f t="shared" ref="I293:I300" si="85">H293-H284</f>
        <v>2327</v>
      </c>
    </row>
    <row r="294" spans="1:9" x14ac:dyDescent="0.25">
      <c r="A294" s="75"/>
      <c r="B294" s="5">
        <v>2</v>
      </c>
      <c r="C294" s="6" t="s">
        <v>2</v>
      </c>
      <c r="D294" s="66">
        <v>106631</v>
      </c>
      <c r="E294" s="66">
        <v>1076</v>
      </c>
      <c r="F294" s="67">
        <f t="shared" si="82"/>
        <v>7035</v>
      </c>
      <c r="G294" s="43">
        <f t="shared" si="83"/>
        <v>1085</v>
      </c>
      <c r="H294" s="68">
        <f t="shared" si="84"/>
        <v>100</v>
      </c>
      <c r="I294" s="46">
        <f t="shared" si="85"/>
        <v>-5</v>
      </c>
    </row>
    <row r="295" spans="1:9" x14ac:dyDescent="0.25">
      <c r="A295" s="75"/>
      <c r="B295" s="5">
        <v>3</v>
      </c>
      <c r="C295" s="6" t="s">
        <v>3</v>
      </c>
      <c r="D295" s="66">
        <v>53739</v>
      </c>
      <c r="E295" s="66">
        <v>611</v>
      </c>
      <c r="F295" s="67">
        <f t="shared" si="82"/>
        <v>3093</v>
      </c>
      <c r="G295" s="43">
        <f t="shared" si="83"/>
        <v>873</v>
      </c>
      <c r="H295" s="68">
        <f t="shared" si="84"/>
        <v>65</v>
      </c>
      <c r="I295" s="46">
        <f t="shared" si="85"/>
        <v>-2</v>
      </c>
    </row>
    <row r="296" spans="1:9" x14ac:dyDescent="0.25">
      <c r="A296" s="75"/>
      <c r="B296" s="5">
        <v>4</v>
      </c>
      <c r="C296" s="6" t="s">
        <v>4</v>
      </c>
      <c r="D296" s="66">
        <v>203591</v>
      </c>
      <c r="E296" s="66">
        <v>27682</v>
      </c>
      <c r="F296" s="67">
        <f t="shared" si="82"/>
        <v>2086</v>
      </c>
      <c r="G296" s="43">
        <f t="shared" si="83"/>
        <v>-5</v>
      </c>
      <c r="H296" s="68">
        <f t="shared" si="84"/>
        <v>323</v>
      </c>
      <c r="I296" s="46">
        <f t="shared" si="85"/>
        <v>-59</v>
      </c>
    </row>
    <row r="297" spans="1:9" x14ac:dyDescent="0.25">
      <c r="A297" s="75"/>
      <c r="B297" s="5">
        <v>5</v>
      </c>
      <c r="C297" s="6" t="s">
        <v>5</v>
      </c>
      <c r="D297" s="66">
        <v>84239</v>
      </c>
      <c r="E297" s="66">
        <v>4642</v>
      </c>
      <c r="F297" s="67">
        <f t="shared" si="82"/>
        <v>0</v>
      </c>
      <c r="G297" s="43">
        <f t="shared" si="83"/>
        <v>0</v>
      </c>
      <c r="H297" s="68">
        <f t="shared" si="84"/>
        <v>0</v>
      </c>
      <c r="I297" s="46">
        <f t="shared" si="85"/>
        <v>0</v>
      </c>
    </row>
    <row r="298" spans="1:9" x14ac:dyDescent="0.25">
      <c r="A298" s="75"/>
      <c r="B298" s="5">
        <v>6</v>
      </c>
      <c r="C298" s="6" t="s">
        <v>6</v>
      </c>
      <c r="D298" s="66">
        <v>429</v>
      </c>
      <c r="E298" s="66">
        <v>6</v>
      </c>
      <c r="F298" s="67">
        <f t="shared" si="82"/>
        <v>0</v>
      </c>
      <c r="G298" s="43">
        <f t="shared" si="83"/>
        <v>0</v>
      </c>
      <c r="H298" s="68">
        <f t="shared" si="84"/>
        <v>0</v>
      </c>
      <c r="I298" s="46">
        <f t="shared" si="85"/>
        <v>0</v>
      </c>
    </row>
    <row r="299" spans="1:9" x14ac:dyDescent="0.25">
      <c r="A299" s="75"/>
      <c r="B299" s="5">
        <v>7</v>
      </c>
      <c r="C299" s="6" t="s">
        <v>7</v>
      </c>
      <c r="D299" s="66">
        <v>161552</v>
      </c>
      <c r="E299" s="66">
        <v>6467</v>
      </c>
      <c r="F299" s="67">
        <f t="shared" si="82"/>
        <v>1073</v>
      </c>
      <c r="G299" s="43">
        <f t="shared" si="83"/>
        <v>-648</v>
      </c>
      <c r="H299" s="68">
        <f t="shared" si="84"/>
        <v>153</v>
      </c>
      <c r="I299" s="46">
        <f t="shared" si="85"/>
        <v>-35</v>
      </c>
    </row>
    <row r="300" spans="1:9" x14ac:dyDescent="0.25">
      <c r="A300" s="76"/>
      <c r="B300" s="5">
        <v>8</v>
      </c>
      <c r="C300" s="6" t="s">
        <v>8</v>
      </c>
      <c r="D300" s="66">
        <v>1064819</v>
      </c>
      <c r="E300" s="66">
        <v>61680</v>
      </c>
      <c r="F300" s="67">
        <f t="shared" si="82"/>
        <v>27668</v>
      </c>
      <c r="G300" s="43">
        <f t="shared" si="83"/>
        <v>1024</v>
      </c>
      <c r="H300" s="68">
        <f t="shared" si="84"/>
        <v>2351</v>
      </c>
      <c r="I300" s="46">
        <f t="shared" si="85"/>
        <v>-175</v>
      </c>
    </row>
    <row r="301" spans="1:9" ht="31.5" x14ac:dyDescent="0.25">
      <c r="A301" s="10" t="s">
        <v>0</v>
      </c>
      <c r="B301" s="2" t="s">
        <v>12</v>
      </c>
      <c r="C301" s="3" t="s">
        <v>13</v>
      </c>
      <c r="D301" s="64" t="s">
        <v>14</v>
      </c>
      <c r="E301" s="65" t="s">
        <v>9</v>
      </c>
      <c r="F301" s="65" t="s">
        <v>15</v>
      </c>
      <c r="G301" s="42" t="s">
        <v>21</v>
      </c>
      <c r="H301" s="65" t="s">
        <v>10</v>
      </c>
      <c r="I301" s="42" t="s">
        <v>22</v>
      </c>
    </row>
    <row r="302" spans="1:9" x14ac:dyDescent="0.25">
      <c r="A302" s="74">
        <v>43952</v>
      </c>
      <c r="B302" s="5">
        <v>1</v>
      </c>
      <c r="C302" s="6" t="s">
        <v>1</v>
      </c>
      <c r="D302" s="66">
        <v>3328338</v>
      </c>
      <c r="E302" s="66">
        <v>234519</v>
      </c>
      <c r="F302" s="67">
        <f t="shared" ref="F302:F309" si="86">D302-D293</f>
        <v>83335</v>
      </c>
      <c r="G302" s="43">
        <f t="shared" ref="G302:G309" si="87">F302-F293</f>
        <v>3438</v>
      </c>
      <c r="H302" s="68">
        <f t="shared" ref="H302:H309" si="88">E302-E293</f>
        <v>5548</v>
      </c>
      <c r="I302" s="46">
        <f t="shared" ref="I302:I309" si="89">H302-H293</f>
        <v>-4117</v>
      </c>
    </row>
    <row r="303" spans="1:9" x14ac:dyDescent="0.25">
      <c r="A303" s="75"/>
      <c r="B303" s="5">
        <v>2</v>
      </c>
      <c r="C303" s="6" t="s">
        <v>2</v>
      </c>
      <c r="D303" s="66">
        <v>114532</v>
      </c>
      <c r="E303" s="66">
        <v>1172</v>
      </c>
      <c r="F303" s="67">
        <f t="shared" si="86"/>
        <v>7901</v>
      </c>
      <c r="G303" s="43">
        <f t="shared" si="87"/>
        <v>866</v>
      </c>
      <c r="H303" s="68">
        <f t="shared" si="88"/>
        <v>96</v>
      </c>
      <c r="I303" s="46">
        <f t="shared" si="89"/>
        <v>-4</v>
      </c>
    </row>
    <row r="304" spans="1:9" x14ac:dyDescent="0.25">
      <c r="A304" s="75"/>
      <c r="B304" s="5">
        <v>3</v>
      </c>
      <c r="C304" s="6" t="s">
        <v>3</v>
      </c>
      <c r="D304" s="66">
        <v>57300</v>
      </c>
      <c r="E304" s="66">
        <v>658</v>
      </c>
      <c r="F304" s="67">
        <f t="shared" si="86"/>
        <v>3561</v>
      </c>
      <c r="G304" s="43">
        <f t="shared" si="87"/>
        <v>468</v>
      </c>
      <c r="H304" s="68">
        <f t="shared" si="88"/>
        <v>47</v>
      </c>
      <c r="I304" s="46">
        <f t="shared" si="89"/>
        <v>-18</v>
      </c>
    </row>
    <row r="305" spans="1:9" x14ac:dyDescent="0.25">
      <c r="A305" s="75"/>
      <c r="B305" s="5">
        <v>4</v>
      </c>
      <c r="C305" s="6" t="s">
        <v>4</v>
      </c>
      <c r="D305" s="66">
        <v>205463</v>
      </c>
      <c r="E305" s="66">
        <v>27967</v>
      </c>
      <c r="F305" s="67">
        <f t="shared" si="86"/>
        <v>1872</v>
      </c>
      <c r="G305" s="43">
        <f t="shared" si="87"/>
        <v>-214</v>
      </c>
      <c r="H305" s="68">
        <f t="shared" si="88"/>
        <v>285</v>
      </c>
      <c r="I305" s="46">
        <f t="shared" si="89"/>
        <v>-38</v>
      </c>
    </row>
    <row r="306" spans="1:9" x14ac:dyDescent="0.25">
      <c r="A306" s="75"/>
      <c r="B306" s="5">
        <v>5</v>
      </c>
      <c r="C306" s="6" t="s">
        <v>5</v>
      </c>
      <c r="D306" s="66">
        <v>84239</v>
      </c>
      <c r="E306" s="66">
        <v>4642</v>
      </c>
      <c r="F306" s="67">
        <f t="shared" si="86"/>
        <v>0</v>
      </c>
      <c r="G306" s="43">
        <f t="shared" si="87"/>
        <v>0</v>
      </c>
      <c r="H306" s="68">
        <f t="shared" si="88"/>
        <v>0</v>
      </c>
      <c r="I306" s="46">
        <f t="shared" si="89"/>
        <v>0</v>
      </c>
    </row>
    <row r="307" spans="1:9" x14ac:dyDescent="0.25">
      <c r="A307" s="75"/>
      <c r="B307" s="5">
        <v>6</v>
      </c>
      <c r="C307" s="6" t="s">
        <v>6</v>
      </c>
      <c r="D307" s="66">
        <v>429</v>
      </c>
      <c r="E307" s="66">
        <v>6</v>
      </c>
      <c r="F307" s="67">
        <f t="shared" si="86"/>
        <v>0</v>
      </c>
      <c r="G307" s="43">
        <f t="shared" si="87"/>
        <v>0</v>
      </c>
      <c r="H307" s="68">
        <f t="shared" si="88"/>
        <v>0</v>
      </c>
      <c r="I307" s="46">
        <f t="shared" si="89"/>
        <v>0</v>
      </c>
    </row>
    <row r="308" spans="1:9" x14ac:dyDescent="0.25">
      <c r="A308" s="75"/>
      <c r="B308" s="5">
        <v>7</v>
      </c>
      <c r="C308" s="6" t="s">
        <v>7</v>
      </c>
      <c r="D308" s="66">
        <v>163009</v>
      </c>
      <c r="E308" s="66">
        <v>6623</v>
      </c>
      <c r="F308" s="67">
        <f t="shared" si="86"/>
        <v>1457</v>
      </c>
      <c r="G308" s="43">
        <f t="shared" si="87"/>
        <v>384</v>
      </c>
      <c r="H308" s="68">
        <f t="shared" si="88"/>
        <v>156</v>
      </c>
      <c r="I308" s="46">
        <f t="shared" si="89"/>
        <v>3</v>
      </c>
    </row>
    <row r="309" spans="1:9" x14ac:dyDescent="0.25">
      <c r="A309" s="76"/>
      <c r="B309" s="5">
        <v>8</v>
      </c>
      <c r="C309" s="6" t="s">
        <v>8</v>
      </c>
      <c r="D309" s="66">
        <v>1095304</v>
      </c>
      <c r="E309" s="66">
        <v>63871</v>
      </c>
      <c r="F309" s="67">
        <f t="shared" si="86"/>
        <v>30485</v>
      </c>
      <c r="G309" s="43">
        <f t="shared" si="87"/>
        <v>2817</v>
      </c>
      <c r="H309" s="68">
        <f t="shared" si="88"/>
        <v>2191</v>
      </c>
      <c r="I309" s="46">
        <f t="shared" si="89"/>
        <v>-160</v>
      </c>
    </row>
    <row r="310" spans="1:9" ht="31.5" x14ac:dyDescent="0.25">
      <c r="A310" s="10" t="s">
        <v>0</v>
      </c>
      <c r="B310" s="2" t="s">
        <v>12</v>
      </c>
      <c r="C310" s="3" t="s">
        <v>13</v>
      </c>
      <c r="D310" s="64" t="s">
        <v>14</v>
      </c>
      <c r="E310" s="65" t="s">
        <v>9</v>
      </c>
      <c r="F310" s="65" t="s">
        <v>15</v>
      </c>
      <c r="G310" s="42" t="s">
        <v>21</v>
      </c>
      <c r="H310" s="65" t="s">
        <v>10</v>
      </c>
      <c r="I310" s="42" t="s">
        <v>22</v>
      </c>
    </row>
    <row r="311" spans="1:9" x14ac:dyDescent="0.25">
      <c r="A311" s="74">
        <v>43953</v>
      </c>
      <c r="B311" s="5">
        <v>1</v>
      </c>
      <c r="C311" s="6" t="s">
        <v>1</v>
      </c>
      <c r="D311" s="66">
        <v>3453587</v>
      </c>
      <c r="E311" s="66">
        <v>243028</v>
      </c>
      <c r="F311" s="67">
        <f t="shared" ref="F311:F318" si="90">D311-D302</f>
        <v>125249</v>
      </c>
      <c r="G311" s="43">
        <f t="shared" ref="G311:G318" si="91">F311-F302</f>
        <v>41914</v>
      </c>
      <c r="H311" s="68">
        <f t="shared" ref="H311:H318" si="92">E311-E302</f>
        <v>8509</v>
      </c>
      <c r="I311" s="46">
        <f t="shared" ref="I311:I318" si="93">H311-H302</f>
        <v>2961</v>
      </c>
    </row>
    <row r="312" spans="1:9" x14ac:dyDescent="0.25">
      <c r="A312" s="75"/>
      <c r="B312" s="5">
        <v>2</v>
      </c>
      <c r="C312" s="6" t="s">
        <v>2</v>
      </c>
      <c r="D312" s="66">
        <v>124244</v>
      </c>
      <c r="E312" s="66">
        <v>1225</v>
      </c>
      <c r="F312" s="67">
        <f t="shared" si="90"/>
        <v>9712</v>
      </c>
      <c r="G312" s="43">
        <f t="shared" si="91"/>
        <v>1811</v>
      </c>
      <c r="H312" s="68">
        <f t="shared" si="92"/>
        <v>53</v>
      </c>
      <c r="I312" s="46">
        <f t="shared" si="93"/>
        <v>-43</v>
      </c>
    </row>
    <row r="313" spans="1:9" x14ac:dyDescent="0.25">
      <c r="A313" s="75"/>
      <c r="B313" s="5">
        <v>3</v>
      </c>
      <c r="C313" s="6" t="s">
        <v>3</v>
      </c>
      <c r="D313" s="66">
        <v>62658</v>
      </c>
      <c r="E313" s="66">
        <v>695</v>
      </c>
      <c r="F313" s="67">
        <f t="shared" si="90"/>
        <v>5358</v>
      </c>
      <c r="G313" s="43">
        <f t="shared" si="91"/>
        <v>1797</v>
      </c>
      <c r="H313" s="68">
        <f t="shared" si="92"/>
        <v>37</v>
      </c>
      <c r="I313" s="46">
        <f t="shared" si="93"/>
        <v>-10</v>
      </c>
    </row>
    <row r="314" spans="1:9" x14ac:dyDescent="0.25">
      <c r="A314" s="75"/>
      <c r="B314" s="5">
        <v>4</v>
      </c>
      <c r="C314" s="6" t="s">
        <v>4</v>
      </c>
      <c r="D314" s="66">
        <v>209328</v>
      </c>
      <c r="E314" s="66">
        <v>28710</v>
      </c>
      <c r="F314" s="67">
        <f t="shared" si="90"/>
        <v>3865</v>
      </c>
      <c r="G314" s="43">
        <f t="shared" si="91"/>
        <v>1993</v>
      </c>
      <c r="H314" s="68">
        <f t="shared" si="92"/>
        <v>743</v>
      </c>
      <c r="I314" s="46">
        <f t="shared" si="93"/>
        <v>458</v>
      </c>
    </row>
    <row r="315" spans="1:9" x14ac:dyDescent="0.25">
      <c r="A315" s="75"/>
      <c r="B315" s="5">
        <v>5</v>
      </c>
      <c r="C315" s="6" t="s">
        <v>5</v>
      </c>
      <c r="D315" s="66">
        <v>84239</v>
      </c>
      <c r="E315" s="66">
        <v>4642</v>
      </c>
      <c r="F315" s="67">
        <f t="shared" si="90"/>
        <v>0</v>
      </c>
      <c r="G315" s="43">
        <f t="shared" si="91"/>
        <v>0</v>
      </c>
      <c r="H315" s="68">
        <f t="shared" si="92"/>
        <v>0</v>
      </c>
      <c r="I315" s="46">
        <f t="shared" si="93"/>
        <v>0</v>
      </c>
    </row>
    <row r="316" spans="1:9" x14ac:dyDescent="0.25">
      <c r="A316" s="75"/>
      <c r="B316" s="5">
        <v>6</v>
      </c>
      <c r="C316" s="6" t="s">
        <v>6</v>
      </c>
      <c r="D316" s="66">
        <v>432</v>
      </c>
      <c r="E316" s="66">
        <v>6</v>
      </c>
      <c r="F316" s="67">
        <f t="shared" si="90"/>
        <v>3</v>
      </c>
      <c r="G316" s="43">
        <f t="shared" si="91"/>
        <v>3</v>
      </c>
      <c r="H316" s="68">
        <f t="shared" si="92"/>
        <v>0</v>
      </c>
      <c r="I316" s="46">
        <f t="shared" si="93"/>
        <v>0</v>
      </c>
    </row>
    <row r="317" spans="1:9" x14ac:dyDescent="0.25">
      <c r="A317" s="75"/>
      <c r="B317" s="5">
        <v>7</v>
      </c>
      <c r="C317" s="6" t="s">
        <v>7</v>
      </c>
      <c r="D317" s="66">
        <v>164478</v>
      </c>
      <c r="E317" s="66">
        <v>6736</v>
      </c>
      <c r="F317" s="67">
        <f t="shared" si="90"/>
        <v>1469</v>
      </c>
      <c r="G317" s="43">
        <f t="shared" si="91"/>
        <v>12</v>
      </c>
      <c r="H317" s="68">
        <f t="shared" si="92"/>
        <v>113</v>
      </c>
      <c r="I317" s="46">
        <f t="shared" si="93"/>
        <v>-43</v>
      </c>
    </row>
    <row r="318" spans="1:9" x14ac:dyDescent="0.25">
      <c r="A318" s="76"/>
      <c r="B318" s="5">
        <v>8</v>
      </c>
      <c r="C318" s="6" t="s">
        <v>8</v>
      </c>
      <c r="D318" s="66">
        <v>1142775</v>
      </c>
      <c r="E318" s="66">
        <v>66621</v>
      </c>
      <c r="F318" s="67">
        <f t="shared" si="90"/>
        <v>47471</v>
      </c>
      <c r="G318" s="43">
        <f t="shared" si="91"/>
        <v>16986</v>
      </c>
      <c r="H318" s="68">
        <f t="shared" si="92"/>
        <v>2750</v>
      </c>
      <c r="I318" s="46">
        <f t="shared" si="93"/>
        <v>559</v>
      </c>
    </row>
    <row r="319" spans="1:9" ht="31.5" x14ac:dyDescent="0.25">
      <c r="A319" s="10" t="s">
        <v>0</v>
      </c>
      <c r="B319" s="2" t="s">
        <v>12</v>
      </c>
      <c r="C319" s="3" t="s">
        <v>13</v>
      </c>
      <c r="D319" s="64" t="s">
        <v>14</v>
      </c>
      <c r="E319" s="65" t="s">
        <v>9</v>
      </c>
      <c r="F319" s="65" t="s">
        <v>15</v>
      </c>
      <c r="G319" s="42" t="s">
        <v>21</v>
      </c>
      <c r="H319" s="65" t="s">
        <v>10</v>
      </c>
      <c r="I319" s="42" t="s">
        <v>22</v>
      </c>
    </row>
    <row r="320" spans="1:9" x14ac:dyDescent="0.25">
      <c r="A320" s="74">
        <v>43954</v>
      </c>
      <c r="B320" s="5">
        <v>1</v>
      </c>
      <c r="C320" s="6" t="s">
        <v>1</v>
      </c>
      <c r="D320" s="66">
        <v>3504041</v>
      </c>
      <c r="E320" s="66">
        <v>245082</v>
      </c>
      <c r="F320" s="67">
        <f t="shared" ref="F320:F327" si="94">D320-D311</f>
        <v>50454</v>
      </c>
      <c r="G320" s="43">
        <f t="shared" ref="G320:G327" si="95">F320-F311</f>
        <v>-74795</v>
      </c>
      <c r="H320" s="68">
        <f t="shared" ref="H320:H327" si="96">E320-E311</f>
        <v>2054</v>
      </c>
      <c r="I320" s="46">
        <f t="shared" ref="I320:I327" si="97">H320-H311</f>
        <v>-6455</v>
      </c>
    </row>
    <row r="321" spans="1:9" x14ac:dyDescent="0.25">
      <c r="A321" s="75"/>
      <c r="B321" s="5">
        <v>2</v>
      </c>
      <c r="C321" s="6" t="s">
        <v>2</v>
      </c>
      <c r="D321" s="66">
        <v>134877</v>
      </c>
      <c r="E321" s="66">
        <v>1285</v>
      </c>
      <c r="F321" s="67">
        <f t="shared" si="94"/>
        <v>10633</v>
      </c>
      <c r="G321" s="43">
        <f t="shared" si="95"/>
        <v>921</v>
      </c>
      <c r="H321" s="68">
        <f t="shared" si="96"/>
        <v>60</v>
      </c>
      <c r="I321" s="46">
        <f t="shared" si="97"/>
        <v>7</v>
      </c>
    </row>
    <row r="322" spans="1:9" x14ac:dyDescent="0.25">
      <c r="A322" s="75"/>
      <c r="B322" s="5">
        <v>3</v>
      </c>
      <c r="C322" s="6" t="s">
        <v>3</v>
      </c>
      <c r="D322" s="66">
        <v>68606</v>
      </c>
      <c r="E322" s="66">
        <v>729</v>
      </c>
      <c r="F322" s="67">
        <f t="shared" si="94"/>
        <v>5948</v>
      </c>
      <c r="G322" s="43">
        <f t="shared" si="95"/>
        <v>590</v>
      </c>
      <c r="H322" s="68">
        <f t="shared" si="96"/>
        <v>34</v>
      </c>
      <c r="I322" s="46">
        <f t="shared" si="97"/>
        <v>-3</v>
      </c>
    </row>
    <row r="323" spans="1:9" x14ac:dyDescent="0.25">
      <c r="A323" s="75"/>
      <c r="B323" s="5">
        <v>4</v>
      </c>
      <c r="C323" s="6" t="s">
        <v>4</v>
      </c>
      <c r="D323" s="66">
        <v>209328</v>
      </c>
      <c r="E323" s="66">
        <v>28710</v>
      </c>
      <c r="F323" s="67">
        <f t="shared" si="94"/>
        <v>0</v>
      </c>
      <c r="G323" s="43">
        <f t="shared" si="95"/>
        <v>-3865</v>
      </c>
      <c r="H323" s="68">
        <f t="shared" si="96"/>
        <v>0</v>
      </c>
      <c r="I323" s="46">
        <f t="shared" si="97"/>
        <v>-743</v>
      </c>
    </row>
    <row r="324" spans="1:9" x14ac:dyDescent="0.25">
      <c r="A324" s="75"/>
      <c r="B324" s="5">
        <v>5</v>
      </c>
      <c r="C324" s="6" t="s">
        <v>5</v>
      </c>
      <c r="D324" s="66">
        <v>84239</v>
      </c>
      <c r="E324" s="66">
        <v>4642</v>
      </c>
      <c r="F324" s="67">
        <f t="shared" si="94"/>
        <v>0</v>
      </c>
      <c r="G324" s="43">
        <f t="shared" si="95"/>
        <v>0</v>
      </c>
      <c r="H324" s="68">
        <f t="shared" si="96"/>
        <v>0</v>
      </c>
      <c r="I324" s="46">
        <f t="shared" si="97"/>
        <v>0</v>
      </c>
    </row>
    <row r="325" spans="1:9" x14ac:dyDescent="0.25">
      <c r="A325" s="75"/>
      <c r="B325" s="5">
        <v>6</v>
      </c>
      <c r="C325" s="6" t="s">
        <v>6</v>
      </c>
      <c r="D325" s="66">
        <v>432</v>
      </c>
      <c r="E325" s="66">
        <v>6</v>
      </c>
      <c r="F325" s="67">
        <f t="shared" si="94"/>
        <v>0</v>
      </c>
      <c r="G325" s="43">
        <f t="shared" si="95"/>
        <v>-3</v>
      </c>
      <c r="H325" s="68">
        <f t="shared" si="96"/>
        <v>0</v>
      </c>
      <c r="I325" s="46">
        <f t="shared" si="97"/>
        <v>0</v>
      </c>
    </row>
    <row r="326" spans="1:9" x14ac:dyDescent="0.25">
      <c r="A326" s="75"/>
      <c r="B326" s="5">
        <v>7</v>
      </c>
      <c r="C326" s="6" t="s">
        <v>7</v>
      </c>
      <c r="D326" s="66">
        <v>164967</v>
      </c>
      <c r="E326" s="66">
        <v>6812</v>
      </c>
      <c r="F326" s="67">
        <f t="shared" si="94"/>
        <v>489</v>
      </c>
      <c r="G326" s="43">
        <f t="shared" si="95"/>
        <v>-980</v>
      </c>
      <c r="H326" s="68">
        <f t="shared" si="96"/>
        <v>76</v>
      </c>
      <c r="I326" s="46">
        <f t="shared" si="97"/>
        <v>-37</v>
      </c>
    </row>
    <row r="327" spans="1:9" x14ac:dyDescent="0.25">
      <c r="A327" s="76"/>
      <c r="B327" s="5">
        <v>8</v>
      </c>
      <c r="C327" s="6" t="s">
        <v>8</v>
      </c>
      <c r="D327" s="66">
        <v>1160996</v>
      </c>
      <c r="E327" s="66">
        <v>67448</v>
      </c>
      <c r="F327" s="67">
        <f t="shared" si="94"/>
        <v>18221</v>
      </c>
      <c r="G327" s="43">
        <f t="shared" si="95"/>
        <v>-29250</v>
      </c>
      <c r="H327" s="68">
        <f t="shared" si="96"/>
        <v>827</v>
      </c>
      <c r="I327" s="46">
        <f t="shared" si="97"/>
        <v>-1923</v>
      </c>
    </row>
    <row r="328" spans="1:9" ht="31.5" x14ac:dyDescent="0.25">
      <c r="A328" s="10" t="s">
        <v>0</v>
      </c>
      <c r="B328" s="2" t="s">
        <v>12</v>
      </c>
      <c r="C328" s="3" t="s">
        <v>13</v>
      </c>
      <c r="D328" s="64" t="s">
        <v>14</v>
      </c>
      <c r="E328" s="65" t="s">
        <v>9</v>
      </c>
      <c r="F328" s="65" t="s">
        <v>15</v>
      </c>
      <c r="G328" s="42" t="s">
        <v>21</v>
      </c>
      <c r="H328" s="65" t="s">
        <v>10</v>
      </c>
      <c r="I328" s="42" t="s">
        <v>22</v>
      </c>
    </row>
    <row r="329" spans="1:9" x14ac:dyDescent="0.25">
      <c r="A329" s="74">
        <v>43955</v>
      </c>
      <c r="B329" s="5">
        <v>1</v>
      </c>
      <c r="C329" s="6" t="s">
        <v>1</v>
      </c>
      <c r="D329" s="66">
        <v>3622671</v>
      </c>
      <c r="E329" s="66">
        <v>250813</v>
      </c>
      <c r="F329" s="67">
        <f t="shared" ref="F329:F336" si="98">D329-D320</f>
        <v>118630</v>
      </c>
      <c r="G329" s="43">
        <f t="shared" ref="G329:G336" si="99">F329-F320</f>
        <v>68176</v>
      </c>
      <c r="H329" s="68">
        <f t="shared" ref="H329:H336" si="100">E329-E320</f>
        <v>5731</v>
      </c>
      <c r="I329" s="46">
        <f t="shared" ref="I329:I336" si="101">H329-H320</f>
        <v>3677</v>
      </c>
    </row>
    <row r="330" spans="1:9" x14ac:dyDescent="0.25">
      <c r="A330" s="75"/>
      <c r="B330" s="5">
        <v>2</v>
      </c>
      <c r="C330" s="6" t="s">
        <v>2</v>
      </c>
      <c r="D330" s="66">
        <v>145452</v>
      </c>
      <c r="E330" s="66">
        <v>1359</v>
      </c>
      <c r="F330" s="67">
        <f t="shared" si="98"/>
        <v>10575</v>
      </c>
      <c r="G330" s="43">
        <f t="shared" si="99"/>
        <v>-58</v>
      </c>
      <c r="H330" s="68">
        <f t="shared" si="100"/>
        <v>74</v>
      </c>
      <c r="I330" s="46">
        <f t="shared" si="101"/>
        <v>14</v>
      </c>
    </row>
    <row r="331" spans="1:9" x14ac:dyDescent="0.25">
      <c r="A331" s="75"/>
      <c r="B331" s="5">
        <v>3</v>
      </c>
      <c r="C331" s="6" t="s">
        <v>3</v>
      </c>
      <c r="D331" s="66">
        <v>74401</v>
      </c>
      <c r="E331" s="66">
        <v>764</v>
      </c>
      <c r="F331" s="67">
        <f t="shared" si="98"/>
        <v>5795</v>
      </c>
      <c r="G331" s="43">
        <f t="shared" si="99"/>
        <v>-153</v>
      </c>
      <c r="H331" s="68">
        <f t="shared" si="100"/>
        <v>35</v>
      </c>
      <c r="I331" s="46">
        <f t="shared" si="101"/>
        <v>1</v>
      </c>
    </row>
    <row r="332" spans="1:9" x14ac:dyDescent="0.25">
      <c r="A332" s="75"/>
      <c r="B332" s="5">
        <v>4</v>
      </c>
      <c r="C332" s="6" t="s">
        <v>4</v>
      </c>
      <c r="D332" s="66">
        <v>211938</v>
      </c>
      <c r="E332" s="66">
        <v>29079</v>
      </c>
      <c r="F332" s="67">
        <f t="shared" si="98"/>
        <v>2610</v>
      </c>
      <c r="G332" s="43">
        <f t="shared" si="99"/>
        <v>2610</v>
      </c>
      <c r="H332" s="68">
        <f t="shared" si="100"/>
        <v>369</v>
      </c>
      <c r="I332" s="46">
        <f t="shared" si="101"/>
        <v>369</v>
      </c>
    </row>
    <row r="333" spans="1:9" x14ac:dyDescent="0.25">
      <c r="A333" s="75"/>
      <c r="B333" s="5">
        <v>5</v>
      </c>
      <c r="C333" s="6" t="s">
        <v>5</v>
      </c>
      <c r="D333" s="66">
        <v>84239</v>
      </c>
      <c r="E333" s="66">
        <v>4642</v>
      </c>
      <c r="F333" s="67">
        <f t="shared" si="98"/>
        <v>0</v>
      </c>
      <c r="G333" s="43">
        <f t="shared" si="99"/>
        <v>0</v>
      </c>
      <c r="H333" s="68">
        <f t="shared" si="100"/>
        <v>0</v>
      </c>
      <c r="I333" s="46">
        <f t="shared" si="101"/>
        <v>0</v>
      </c>
    </row>
    <row r="334" spans="1:9" x14ac:dyDescent="0.25">
      <c r="A334" s="75"/>
      <c r="B334" s="5">
        <v>6</v>
      </c>
      <c r="C334" s="6" t="s">
        <v>6</v>
      </c>
      <c r="D334" s="66">
        <v>438</v>
      </c>
      <c r="E334" s="66">
        <v>6</v>
      </c>
      <c r="F334" s="67">
        <f t="shared" si="98"/>
        <v>6</v>
      </c>
      <c r="G334" s="43">
        <f t="shared" si="99"/>
        <v>6</v>
      </c>
      <c r="H334" s="68">
        <f t="shared" si="100"/>
        <v>0</v>
      </c>
      <c r="I334" s="46">
        <f t="shared" si="101"/>
        <v>0</v>
      </c>
    </row>
    <row r="335" spans="1:9" x14ac:dyDescent="0.25">
      <c r="A335" s="75"/>
      <c r="B335" s="5">
        <v>7</v>
      </c>
      <c r="C335" s="6" t="s">
        <v>7</v>
      </c>
      <c r="D335" s="66">
        <v>165745</v>
      </c>
      <c r="E335" s="66">
        <v>6866</v>
      </c>
      <c r="F335" s="67">
        <f t="shared" si="98"/>
        <v>778</v>
      </c>
      <c r="G335" s="43">
        <f t="shared" si="99"/>
        <v>289</v>
      </c>
      <c r="H335" s="68">
        <f t="shared" si="100"/>
        <v>54</v>
      </c>
      <c r="I335" s="46">
        <f t="shared" si="101"/>
        <v>-22</v>
      </c>
    </row>
    <row r="336" spans="1:9" x14ac:dyDescent="0.25">
      <c r="A336" s="76"/>
      <c r="B336" s="5">
        <v>8</v>
      </c>
      <c r="C336" s="6" t="s">
        <v>8</v>
      </c>
      <c r="D336" s="66">
        <v>1200794</v>
      </c>
      <c r="E336" s="66">
        <v>69116</v>
      </c>
      <c r="F336" s="67">
        <f t="shared" si="98"/>
        <v>39798</v>
      </c>
      <c r="G336" s="43">
        <f t="shared" si="99"/>
        <v>21577</v>
      </c>
      <c r="H336" s="68">
        <f t="shared" si="100"/>
        <v>1668</v>
      </c>
      <c r="I336" s="46">
        <f t="shared" si="101"/>
        <v>841</v>
      </c>
    </row>
    <row r="337" spans="1:9" ht="31.5" x14ac:dyDescent="0.25">
      <c r="A337" s="10" t="s">
        <v>0</v>
      </c>
      <c r="B337" s="2" t="s">
        <v>12</v>
      </c>
      <c r="C337" s="3" t="s">
        <v>13</v>
      </c>
      <c r="D337" s="64" t="s">
        <v>14</v>
      </c>
      <c r="E337" s="65" t="s">
        <v>9</v>
      </c>
      <c r="F337" s="65" t="s">
        <v>15</v>
      </c>
      <c r="G337" s="42" t="s">
        <v>21</v>
      </c>
      <c r="H337" s="65" t="s">
        <v>10</v>
      </c>
      <c r="I337" s="42" t="s">
        <v>22</v>
      </c>
    </row>
    <row r="338" spans="1:9" x14ac:dyDescent="0.25">
      <c r="A338" s="74">
        <v>43956</v>
      </c>
      <c r="B338" s="5">
        <v>1</v>
      </c>
      <c r="C338" s="6" t="s">
        <v>1</v>
      </c>
      <c r="D338" s="66">
        <v>3667584</v>
      </c>
      <c r="E338" s="66">
        <v>252976</v>
      </c>
      <c r="F338" s="67">
        <f t="shared" ref="F338:F345" si="102">D338-D329</f>
        <v>44913</v>
      </c>
      <c r="G338" s="43">
        <f t="shared" ref="G338:G345" si="103">F338-F329</f>
        <v>-73717</v>
      </c>
      <c r="H338" s="68">
        <f t="shared" ref="H338:H345" si="104">E338-E329</f>
        <v>2163</v>
      </c>
      <c r="I338" s="46">
        <f t="shared" ref="I338:I345" si="105">H338-H329</f>
        <v>-3568</v>
      </c>
    </row>
    <row r="339" spans="1:9" x14ac:dyDescent="0.25">
      <c r="A339" s="75"/>
      <c r="B339" s="5">
        <v>2</v>
      </c>
      <c r="C339" s="6" t="s">
        <v>2</v>
      </c>
      <c r="D339" s="66">
        <v>155548</v>
      </c>
      <c r="E339" s="66">
        <v>1454</v>
      </c>
      <c r="F339" s="67">
        <f t="shared" si="102"/>
        <v>10096</v>
      </c>
      <c r="G339" s="43">
        <f t="shared" si="103"/>
        <v>-479</v>
      </c>
      <c r="H339" s="68">
        <f t="shared" si="104"/>
        <v>95</v>
      </c>
      <c r="I339" s="46">
        <f t="shared" si="105"/>
        <v>21</v>
      </c>
    </row>
    <row r="340" spans="1:9" x14ac:dyDescent="0.25">
      <c r="A340" s="75"/>
      <c r="B340" s="5">
        <v>3</v>
      </c>
      <c r="C340" s="6" t="s">
        <v>3</v>
      </c>
      <c r="D340" s="66">
        <v>80115</v>
      </c>
      <c r="E340" s="66">
        <v>816</v>
      </c>
      <c r="F340" s="67">
        <f t="shared" si="102"/>
        <v>5714</v>
      </c>
      <c r="G340" s="43">
        <f t="shared" si="103"/>
        <v>-81</v>
      </c>
      <c r="H340" s="68">
        <f t="shared" si="104"/>
        <v>52</v>
      </c>
      <c r="I340" s="46">
        <f t="shared" si="105"/>
        <v>17</v>
      </c>
    </row>
    <row r="341" spans="1:9" x14ac:dyDescent="0.25">
      <c r="A341" s="75"/>
      <c r="B341" s="5">
        <v>4</v>
      </c>
      <c r="C341" s="6" t="s">
        <v>4</v>
      </c>
      <c r="D341" s="66">
        <v>212301</v>
      </c>
      <c r="E341" s="66">
        <v>29079</v>
      </c>
      <c r="F341" s="67">
        <f t="shared" si="102"/>
        <v>363</v>
      </c>
      <c r="G341" s="43">
        <f t="shared" si="103"/>
        <v>-2247</v>
      </c>
      <c r="H341" s="68">
        <f t="shared" si="104"/>
        <v>0</v>
      </c>
      <c r="I341" s="46">
        <f t="shared" si="105"/>
        <v>-369</v>
      </c>
    </row>
    <row r="342" spans="1:9" x14ac:dyDescent="0.25">
      <c r="A342" s="75"/>
      <c r="B342" s="5">
        <v>5</v>
      </c>
      <c r="C342" s="6" t="s">
        <v>5</v>
      </c>
      <c r="D342" s="66">
        <v>84239</v>
      </c>
      <c r="E342" s="66">
        <v>4642</v>
      </c>
      <c r="F342" s="67">
        <f t="shared" si="102"/>
        <v>0</v>
      </c>
      <c r="G342" s="43">
        <f t="shared" si="103"/>
        <v>0</v>
      </c>
      <c r="H342" s="68">
        <f t="shared" si="104"/>
        <v>0</v>
      </c>
      <c r="I342" s="46">
        <f t="shared" si="105"/>
        <v>0</v>
      </c>
    </row>
    <row r="343" spans="1:9" x14ac:dyDescent="0.25">
      <c r="A343" s="75"/>
      <c r="B343" s="5">
        <v>6</v>
      </c>
      <c r="C343" s="6" t="s">
        <v>6</v>
      </c>
      <c r="D343" s="66">
        <v>438</v>
      </c>
      <c r="E343" s="66">
        <v>6</v>
      </c>
      <c r="F343" s="67">
        <f t="shared" si="102"/>
        <v>0</v>
      </c>
      <c r="G343" s="43">
        <f t="shared" si="103"/>
        <v>-6</v>
      </c>
      <c r="H343" s="68">
        <f t="shared" si="104"/>
        <v>0</v>
      </c>
      <c r="I343" s="46">
        <f t="shared" si="105"/>
        <v>0</v>
      </c>
    </row>
    <row r="344" spans="1:9" x14ac:dyDescent="0.25">
      <c r="A344" s="75"/>
      <c r="B344" s="5">
        <v>7</v>
      </c>
      <c r="C344" s="6" t="s">
        <v>7</v>
      </c>
      <c r="D344" s="66">
        <v>166199</v>
      </c>
      <c r="E344" s="66">
        <v>6993</v>
      </c>
      <c r="F344" s="67">
        <f t="shared" si="102"/>
        <v>454</v>
      </c>
      <c r="G344" s="43">
        <f t="shared" si="103"/>
        <v>-324</v>
      </c>
      <c r="H344" s="68">
        <f t="shared" si="104"/>
        <v>127</v>
      </c>
      <c r="I344" s="46">
        <f t="shared" si="105"/>
        <v>73</v>
      </c>
    </row>
    <row r="345" spans="1:9" x14ac:dyDescent="0.25">
      <c r="A345" s="76"/>
      <c r="B345" s="5">
        <v>8</v>
      </c>
      <c r="C345" s="6" t="s">
        <v>8</v>
      </c>
      <c r="D345" s="66">
        <v>1213010</v>
      </c>
      <c r="E345" s="66">
        <v>69925</v>
      </c>
      <c r="F345" s="67">
        <f t="shared" si="102"/>
        <v>12216</v>
      </c>
      <c r="G345" s="43">
        <f t="shared" si="103"/>
        <v>-27582</v>
      </c>
      <c r="H345" s="68">
        <f t="shared" si="104"/>
        <v>809</v>
      </c>
      <c r="I345" s="46">
        <f t="shared" si="105"/>
        <v>-859</v>
      </c>
    </row>
    <row r="346" spans="1:9" ht="31.5" x14ac:dyDescent="0.25">
      <c r="A346" s="10" t="s">
        <v>0</v>
      </c>
      <c r="B346" s="2" t="s">
        <v>12</v>
      </c>
      <c r="C346" s="3" t="s">
        <v>13</v>
      </c>
      <c r="D346" s="64" t="s">
        <v>14</v>
      </c>
      <c r="E346" s="65" t="s">
        <v>9</v>
      </c>
      <c r="F346" s="65" t="s">
        <v>15</v>
      </c>
      <c r="G346" s="42" t="s">
        <v>21</v>
      </c>
      <c r="H346" s="65" t="s">
        <v>10</v>
      </c>
      <c r="I346" s="42" t="s">
        <v>22</v>
      </c>
    </row>
    <row r="347" spans="1:9" x14ac:dyDescent="0.25">
      <c r="A347" s="74">
        <v>43957</v>
      </c>
      <c r="B347" s="5">
        <v>1</v>
      </c>
      <c r="C347" s="6" t="s">
        <v>1</v>
      </c>
      <c r="D347" s="66">
        <v>3749452</v>
      </c>
      <c r="E347" s="66">
        <v>258999</v>
      </c>
      <c r="F347" s="67">
        <f t="shared" ref="F347:F354" si="106">D347-D338</f>
        <v>81868</v>
      </c>
      <c r="G347" s="43">
        <f t="shared" ref="G347:G354" si="107">F347-F338</f>
        <v>36955</v>
      </c>
      <c r="H347" s="68">
        <f t="shared" ref="H347:H354" si="108">E347-E338</f>
        <v>6023</v>
      </c>
      <c r="I347" s="46">
        <f t="shared" ref="I347:I354" si="109">H347-H338</f>
        <v>3860</v>
      </c>
    </row>
    <row r="348" spans="1:9" x14ac:dyDescent="0.25">
      <c r="A348" s="75"/>
      <c r="B348" s="5">
        <v>2</v>
      </c>
      <c r="C348" s="6" t="s">
        <v>2</v>
      </c>
      <c r="D348" s="66">
        <v>166127</v>
      </c>
      <c r="E348" s="66">
        <v>1540</v>
      </c>
      <c r="F348" s="67">
        <f t="shared" si="106"/>
        <v>10579</v>
      </c>
      <c r="G348" s="43">
        <f t="shared" si="107"/>
        <v>483</v>
      </c>
      <c r="H348" s="68">
        <f t="shared" si="108"/>
        <v>86</v>
      </c>
      <c r="I348" s="46">
        <f t="shared" si="109"/>
        <v>-9</v>
      </c>
    </row>
    <row r="349" spans="1:9" x14ac:dyDescent="0.25">
      <c r="A349" s="75"/>
      <c r="B349" s="5">
        <v>3</v>
      </c>
      <c r="C349" s="6" t="s">
        <v>3</v>
      </c>
      <c r="D349" s="66">
        <v>85973</v>
      </c>
      <c r="E349" s="66">
        <v>866</v>
      </c>
      <c r="F349" s="67">
        <f t="shared" si="106"/>
        <v>5858</v>
      </c>
      <c r="G349" s="43">
        <f t="shared" si="107"/>
        <v>144</v>
      </c>
      <c r="H349" s="68">
        <f t="shared" si="108"/>
        <v>50</v>
      </c>
      <c r="I349" s="46">
        <f t="shared" si="109"/>
        <v>-2</v>
      </c>
    </row>
    <row r="350" spans="1:9" x14ac:dyDescent="0.25">
      <c r="A350" s="75"/>
      <c r="B350" s="5">
        <v>4</v>
      </c>
      <c r="C350" s="6" t="s">
        <v>4</v>
      </c>
      <c r="D350" s="66">
        <v>213013</v>
      </c>
      <c r="E350" s="66">
        <v>29315</v>
      </c>
      <c r="F350" s="67">
        <f t="shared" si="106"/>
        <v>712</v>
      </c>
      <c r="G350" s="43">
        <f t="shared" si="107"/>
        <v>349</v>
      </c>
      <c r="H350" s="68">
        <f t="shared" si="108"/>
        <v>236</v>
      </c>
      <c r="I350" s="46">
        <f t="shared" si="109"/>
        <v>236</v>
      </c>
    </row>
    <row r="351" spans="1:9" x14ac:dyDescent="0.25">
      <c r="A351" s="75"/>
      <c r="B351" s="5">
        <v>5</v>
      </c>
      <c r="C351" s="6" t="s">
        <v>5</v>
      </c>
      <c r="D351" s="66">
        <v>84239</v>
      </c>
      <c r="E351" s="66">
        <v>4642</v>
      </c>
      <c r="F351" s="67">
        <f t="shared" si="106"/>
        <v>0</v>
      </c>
      <c r="G351" s="43">
        <f t="shared" si="107"/>
        <v>0</v>
      </c>
      <c r="H351" s="68">
        <f t="shared" si="108"/>
        <v>0</v>
      </c>
      <c r="I351" s="46">
        <f t="shared" si="109"/>
        <v>0</v>
      </c>
    </row>
    <row r="352" spans="1:9" x14ac:dyDescent="0.25">
      <c r="A352" s="75"/>
      <c r="B352" s="5">
        <v>6</v>
      </c>
      <c r="C352" s="6" t="s">
        <v>6</v>
      </c>
      <c r="D352" s="66">
        <v>439</v>
      </c>
      <c r="E352" s="66">
        <v>6</v>
      </c>
      <c r="F352" s="67">
        <f t="shared" si="106"/>
        <v>1</v>
      </c>
      <c r="G352" s="43">
        <f t="shared" si="107"/>
        <v>1</v>
      </c>
      <c r="H352" s="68">
        <f t="shared" si="108"/>
        <v>0</v>
      </c>
      <c r="I352" s="46">
        <f t="shared" si="109"/>
        <v>0</v>
      </c>
    </row>
    <row r="353" spans="1:9" x14ac:dyDescent="0.25">
      <c r="A353" s="75"/>
      <c r="B353" s="5">
        <v>7</v>
      </c>
      <c r="C353" s="6" t="s">
        <v>7</v>
      </c>
      <c r="D353" s="66">
        <v>167007</v>
      </c>
      <c r="E353" s="66">
        <v>6993</v>
      </c>
      <c r="F353" s="67">
        <f t="shared" si="106"/>
        <v>808</v>
      </c>
      <c r="G353" s="43">
        <f t="shared" si="107"/>
        <v>354</v>
      </c>
      <c r="H353" s="68">
        <f t="shared" si="108"/>
        <v>0</v>
      </c>
      <c r="I353" s="46">
        <f t="shared" si="109"/>
        <v>-127</v>
      </c>
    </row>
    <row r="354" spans="1:9" x14ac:dyDescent="0.25">
      <c r="A354" s="76"/>
      <c r="B354" s="5">
        <v>8</v>
      </c>
      <c r="C354" s="6" t="s">
        <v>8</v>
      </c>
      <c r="D354" s="66">
        <v>1238083</v>
      </c>
      <c r="E354" s="66">
        <v>72285</v>
      </c>
      <c r="F354" s="67">
        <f t="shared" si="106"/>
        <v>25073</v>
      </c>
      <c r="G354" s="43">
        <f t="shared" si="107"/>
        <v>12857</v>
      </c>
      <c r="H354" s="68">
        <f t="shared" si="108"/>
        <v>2360</v>
      </c>
      <c r="I354" s="46">
        <f t="shared" si="109"/>
        <v>1551</v>
      </c>
    </row>
    <row r="355" spans="1:9" ht="31.5" x14ac:dyDescent="0.25">
      <c r="A355" s="10" t="s">
        <v>0</v>
      </c>
      <c r="B355" s="2" t="s">
        <v>12</v>
      </c>
      <c r="C355" s="3" t="s">
        <v>13</v>
      </c>
      <c r="D355" s="64" t="s">
        <v>14</v>
      </c>
      <c r="E355" s="65" t="s">
        <v>9</v>
      </c>
      <c r="F355" s="65" t="s">
        <v>15</v>
      </c>
      <c r="G355" s="42" t="s">
        <v>21</v>
      </c>
      <c r="H355" s="65" t="s">
        <v>10</v>
      </c>
      <c r="I355" s="42" t="s">
        <v>22</v>
      </c>
    </row>
    <row r="356" spans="1:9" x14ac:dyDescent="0.25">
      <c r="A356" s="74">
        <v>43958</v>
      </c>
      <c r="B356" s="5">
        <v>1</v>
      </c>
      <c r="C356" s="6" t="s">
        <v>1</v>
      </c>
      <c r="D356" s="66">
        <v>3841204</v>
      </c>
      <c r="E356" s="66">
        <v>265390</v>
      </c>
      <c r="F356" s="67">
        <f t="shared" ref="F356:F363" si="110">D356-D347</f>
        <v>91752</v>
      </c>
      <c r="G356" s="43">
        <f t="shared" ref="G356:G363" si="111">F356-F347</f>
        <v>9884</v>
      </c>
      <c r="H356" s="68">
        <f t="shared" ref="H356:H363" si="112">E356-E347</f>
        <v>6391</v>
      </c>
      <c r="I356" s="46">
        <f t="shared" ref="I356:I363" si="113">H356-H347</f>
        <v>368</v>
      </c>
    </row>
    <row r="357" spans="1:9" x14ac:dyDescent="0.25">
      <c r="A357" s="75"/>
      <c r="B357" s="5">
        <v>2</v>
      </c>
      <c r="C357" s="6" t="s">
        <v>2</v>
      </c>
      <c r="D357" s="66">
        <v>177288</v>
      </c>
      <c r="E357" s="66">
        <v>1628</v>
      </c>
      <c r="F357" s="67">
        <f t="shared" si="110"/>
        <v>11161</v>
      </c>
      <c r="G357" s="43">
        <f t="shared" si="111"/>
        <v>582</v>
      </c>
      <c r="H357" s="68">
        <f t="shared" si="112"/>
        <v>88</v>
      </c>
      <c r="I357" s="46">
        <f t="shared" si="113"/>
        <v>2</v>
      </c>
    </row>
    <row r="358" spans="1:9" x14ac:dyDescent="0.25">
      <c r="A358" s="75"/>
      <c r="B358" s="5">
        <v>3</v>
      </c>
      <c r="C358" s="6" t="s">
        <v>3</v>
      </c>
      <c r="D358" s="66">
        <v>92676</v>
      </c>
      <c r="E358" s="66">
        <v>905</v>
      </c>
      <c r="F358" s="67">
        <f t="shared" si="110"/>
        <v>6703</v>
      </c>
      <c r="G358" s="43">
        <f t="shared" si="111"/>
        <v>845</v>
      </c>
      <c r="H358" s="68">
        <f t="shared" si="112"/>
        <v>39</v>
      </c>
      <c r="I358" s="46">
        <f t="shared" si="113"/>
        <v>-11</v>
      </c>
    </row>
    <row r="359" spans="1:9" x14ac:dyDescent="0.25">
      <c r="A359" s="75"/>
      <c r="B359" s="5">
        <v>4</v>
      </c>
      <c r="C359" s="6" t="s">
        <v>4</v>
      </c>
      <c r="D359" s="66">
        <v>214457</v>
      </c>
      <c r="E359" s="66">
        <v>29684</v>
      </c>
      <c r="F359" s="67">
        <f t="shared" si="110"/>
        <v>1444</v>
      </c>
      <c r="G359" s="43">
        <f t="shared" si="111"/>
        <v>732</v>
      </c>
      <c r="H359" s="68">
        <f t="shared" si="112"/>
        <v>369</v>
      </c>
      <c r="I359" s="46">
        <f t="shared" si="113"/>
        <v>133</v>
      </c>
    </row>
    <row r="360" spans="1:9" x14ac:dyDescent="0.25">
      <c r="A360" s="75"/>
      <c r="B360" s="5">
        <v>5</v>
      </c>
      <c r="C360" s="6" t="s">
        <v>5</v>
      </c>
      <c r="D360" s="66">
        <v>84239</v>
      </c>
      <c r="E360" s="66">
        <v>4642</v>
      </c>
      <c r="F360" s="67">
        <f t="shared" si="110"/>
        <v>0</v>
      </c>
      <c r="G360" s="43">
        <f t="shared" si="111"/>
        <v>0</v>
      </c>
      <c r="H360" s="68">
        <f t="shared" si="112"/>
        <v>0</v>
      </c>
      <c r="I360" s="46">
        <f t="shared" si="113"/>
        <v>0</v>
      </c>
    </row>
    <row r="361" spans="1:9" x14ac:dyDescent="0.25">
      <c r="A361" s="75"/>
      <c r="B361" s="5">
        <v>6</v>
      </c>
      <c r="C361" s="6" t="s">
        <v>6</v>
      </c>
      <c r="D361" s="66">
        <v>440</v>
      </c>
      <c r="E361" s="66">
        <v>6</v>
      </c>
      <c r="F361" s="67">
        <f t="shared" si="110"/>
        <v>1</v>
      </c>
      <c r="G361" s="43">
        <f t="shared" si="111"/>
        <v>0</v>
      </c>
      <c r="H361" s="68">
        <f t="shared" si="112"/>
        <v>0</v>
      </c>
      <c r="I361" s="46">
        <f t="shared" si="113"/>
        <v>0</v>
      </c>
    </row>
    <row r="362" spans="1:9" x14ac:dyDescent="0.25">
      <c r="A362" s="75"/>
      <c r="B362" s="5">
        <v>7</v>
      </c>
      <c r="C362" s="6" t="s">
        <v>7</v>
      </c>
      <c r="D362" s="66">
        <v>168162</v>
      </c>
      <c r="E362" s="66">
        <v>7275</v>
      </c>
      <c r="F362" s="67">
        <f t="shared" si="110"/>
        <v>1155</v>
      </c>
      <c r="G362" s="43">
        <f t="shared" si="111"/>
        <v>347</v>
      </c>
      <c r="H362" s="68">
        <f t="shared" si="112"/>
        <v>282</v>
      </c>
      <c r="I362" s="46">
        <f t="shared" si="113"/>
        <v>282</v>
      </c>
    </row>
    <row r="363" spans="1:9" x14ac:dyDescent="0.25">
      <c r="A363" s="76"/>
      <c r="B363" s="5">
        <v>8</v>
      </c>
      <c r="C363" s="6" t="s">
        <v>8</v>
      </c>
      <c r="D363" s="66">
        <v>1263243</v>
      </c>
      <c r="E363" s="66">
        <v>74809</v>
      </c>
      <c r="F363" s="67">
        <f t="shared" si="110"/>
        <v>25160</v>
      </c>
      <c r="G363" s="43">
        <f t="shared" si="111"/>
        <v>87</v>
      </c>
      <c r="H363" s="68">
        <f t="shared" si="112"/>
        <v>2524</v>
      </c>
      <c r="I363" s="46">
        <f t="shared" si="113"/>
        <v>164</v>
      </c>
    </row>
    <row r="364" spans="1:9" ht="31.5" x14ac:dyDescent="0.25">
      <c r="A364" s="10" t="s">
        <v>0</v>
      </c>
      <c r="B364" s="2" t="s">
        <v>12</v>
      </c>
      <c r="C364" s="3" t="s">
        <v>13</v>
      </c>
      <c r="D364" s="64" t="s">
        <v>14</v>
      </c>
      <c r="E364" s="65" t="s">
        <v>9</v>
      </c>
      <c r="F364" s="65" t="s">
        <v>15</v>
      </c>
      <c r="G364" s="42" t="s">
        <v>21</v>
      </c>
      <c r="H364" s="65" t="s">
        <v>10</v>
      </c>
      <c r="I364" s="42" t="s">
        <v>22</v>
      </c>
    </row>
    <row r="365" spans="1:9" x14ac:dyDescent="0.25">
      <c r="A365" s="74">
        <v>43959</v>
      </c>
      <c r="B365" s="5">
        <v>1</v>
      </c>
      <c r="C365" s="6" t="s">
        <v>1</v>
      </c>
      <c r="D365" s="66">
        <v>3955689</v>
      </c>
      <c r="E365" s="66">
        <v>271905</v>
      </c>
      <c r="F365" s="67">
        <f t="shared" ref="F365:F372" si="114">D365-D356</f>
        <v>114485</v>
      </c>
      <c r="G365" s="43">
        <f t="shared" ref="G365:G372" si="115">F365-F356</f>
        <v>22733</v>
      </c>
      <c r="H365" s="68">
        <f t="shared" ref="H365:H372" si="116">E365-E356</f>
        <v>6515</v>
      </c>
      <c r="I365" s="46">
        <f t="shared" ref="I365:I372" si="117">H365-H356</f>
        <v>124</v>
      </c>
    </row>
    <row r="366" spans="1:9" x14ac:dyDescent="0.25">
      <c r="A366" s="75"/>
      <c r="B366" s="5">
        <v>2</v>
      </c>
      <c r="C366" s="6" t="s">
        <v>2</v>
      </c>
      <c r="D366" s="66">
        <v>188063</v>
      </c>
      <c r="E366" s="66">
        <v>1726</v>
      </c>
      <c r="F366" s="67">
        <f t="shared" si="114"/>
        <v>10775</v>
      </c>
      <c r="G366" s="43">
        <f t="shared" si="115"/>
        <v>-386</v>
      </c>
      <c r="H366" s="68">
        <f t="shared" si="116"/>
        <v>98</v>
      </c>
      <c r="I366" s="46">
        <f t="shared" si="117"/>
        <v>10</v>
      </c>
    </row>
    <row r="367" spans="1:9" x14ac:dyDescent="0.25">
      <c r="A367" s="75"/>
      <c r="B367" s="5">
        <v>3</v>
      </c>
      <c r="C367" s="6" t="s">
        <v>3</v>
      </c>
      <c r="D367" s="66">
        <v>98522</v>
      </c>
      <c r="E367" s="66">
        <v>956</v>
      </c>
      <c r="F367" s="67">
        <f t="shared" si="114"/>
        <v>5846</v>
      </c>
      <c r="G367" s="43">
        <f t="shared" si="115"/>
        <v>-857</v>
      </c>
      <c r="H367" s="68">
        <f t="shared" si="116"/>
        <v>51</v>
      </c>
      <c r="I367" s="46">
        <f t="shared" si="117"/>
        <v>12</v>
      </c>
    </row>
    <row r="368" spans="1:9" x14ac:dyDescent="0.25">
      <c r="A368" s="75"/>
      <c r="B368" s="5">
        <v>4</v>
      </c>
      <c r="C368" s="6" t="s">
        <v>4</v>
      </c>
      <c r="D368" s="66">
        <v>215858</v>
      </c>
      <c r="E368" s="66">
        <v>29958</v>
      </c>
      <c r="F368" s="67">
        <f t="shared" si="114"/>
        <v>1401</v>
      </c>
      <c r="G368" s="43">
        <f t="shared" si="115"/>
        <v>-43</v>
      </c>
      <c r="H368" s="68">
        <f t="shared" si="116"/>
        <v>274</v>
      </c>
      <c r="I368" s="46">
        <f t="shared" si="117"/>
        <v>-95</v>
      </c>
    </row>
    <row r="369" spans="1:9" x14ac:dyDescent="0.25">
      <c r="A369" s="75"/>
      <c r="B369" s="5">
        <v>5</v>
      </c>
      <c r="C369" s="6" t="s">
        <v>5</v>
      </c>
      <c r="D369" s="66">
        <v>84239</v>
      </c>
      <c r="E369" s="66">
        <v>4642</v>
      </c>
      <c r="F369" s="67">
        <f t="shared" si="114"/>
        <v>0</v>
      </c>
      <c r="G369" s="43">
        <f t="shared" si="115"/>
        <v>0</v>
      </c>
      <c r="H369" s="68">
        <f t="shared" si="116"/>
        <v>0</v>
      </c>
      <c r="I369" s="46">
        <f t="shared" si="117"/>
        <v>0</v>
      </c>
    </row>
    <row r="370" spans="1:9" x14ac:dyDescent="0.25">
      <c r="A370" s="75"/>
      <c r="B370" s="5">
        <v>6</v>
      </c>
      <c r="C370" s="6" t="s">
        <v>6</v>
      </c>
      <c r="D370" s="66">
        <v>440</v>
      </c>
      <c r="E370" s="66">
        <v>6</v>
      </c>
      <c r="F370" s="67">
        <f t="shared" si="114"/>
        <v>0</v>
      </c>
      <c r="G370" s="43">
        <f t="shared" si="115"/>
        <v>-1</v>
      </c>
      <c r="H370" s="68">
        <f t="shared" si="116"/>
        <v>0</v>
      </c>
      <c r="I370" s="46">
        <f t="shared" si="117"/>
        <v>0</v>
      </c>
    </row>
    <row r="371" spans="1:9" x14ac:dyDescent="0.25">
      <c r="A371" s="75"/>
      <c r="B371" s="5">
        <v>7</v>
      </c>
      <c r="C371" s="6" t="s">
        <v>7</v>
      </c>
      <c r="D371" s="66">
        <v>169430</v>
      </c>
      <c r="E371" s="66">
        <v>7392</v>
      </c>
      <c r="F371" s="67">
        <f t="shared" si="114"/>
        <v>1268</v>
      </c>
      <c r="G371" s="43">
        <f t="shared" si="115"/>
        <v>113</v>
      </c>
      <c r="H371" s="68">
        <f t="shared" si="116"/>
        <v>117</v>
      </c>
      <c r="I371" s="46">
        <f t="shared" si="117"/>
        <v>-165</v>
      </c>
    </row>
    <row r="372" spans="1:9" x14ac:dyDescent="0.25">
      <c r="A372" s="76"/>
      <c r="B372" s="5">
        <v>8</v>
      </c>
      <c r="C372" s="6" t="s">
        <v>8</v>
      </c>
      <c r="D372" s="66">
        <v>1295673</v>
      </c>
      <c r="E372" s="66">
        <v>77092</v>
      </c>
      <c r="F372" s="67">
        <f t="shared" si="114"/>
        <v>32430</v>
      </c>
      <c r="G372" s="43">
        <f t="shared" si="115"/>
        <v>7270</v>
      </c>
      <c r="H372" s="68">
        <f t="shared" si="116"/>
        <v>2283</v>
      </c>
      <c r="I372" s="46">
        <f t="shared" si="117"/>
        <v>-241</v>
      </c>
    </row>
    <row r="373" spans="1:9" ht="31.5" x14ac:dyDescent="0.25">
      <c r="A373" s="10" t="s">
        <v>0</v>
      </c>
      <c r="B373" s="2" t="s">
        <v>12</v>
      </c>
      <c r="C373" s="3" t="s">
        <v>13</v>
      </c>
      <c r="D373" s="64" t="s">
        <v>14</v>
      </c>
      <c r="E373" s="65" t="s">
        <v>9</v>
      </c>
      <c r="F373" s="65" t="s">
        <v>15</v>
      </c>
      <c r="G373" s="42" t="s">
        <v>21</v>
      </c>
      <c r="H373" s="65" t="s">
        <v>10</v>
      </c>
      <c r="I373" s="42" t="s">
        <v>22</v>
      </c>
    </row>
    <row r="374" spans="1:9" x14ac:dyDescent="0.25">
      <c r="A374" s="74">
        <v>43960</v>
      </c>
      <c r="B374" s="5">
        <v>1</v>
      </c>
      <c r="C374" s="6" t="s">
        <v>1</v>
      </c>
      <c r="D374" s="66">
        <v>4035157</v>
      </c>
      <c r="E374" s="66">
        <v>276519</v>
      </c>
      <c r="F374" s="67">
        <f t="shared" ref="F374:F381" si="118">D374-D365</f>
        <v>79468</v>
      </c>
      <c r="G374" s="43">
        <f t="shared" ref="G374:G381" si="119">F374-F365</f>
        <v>-35017</v>
      </c>
      <c r="H374" s="68">
        <f t="shared" ref="H374:H381" si="120">E374-E365</f>
        <v>4614</v>
      </c>
      <c r="I374" s="46">
        <f t="shared" ref="I374:I381" si="121">H374-H365</f>
        <v>-1901</v>
      </c>
    </row>
    <row r="375" spans="1:9" x14ac:dyDescent="0.25">
      <c r="A375" s="75"/>
      <c r="B375" s="5">
        <v>2</v>
      </c>
      <c r="C375" s="6" t="s">
        <v>2</v>
      </c>
      <c r="D375" s="66">
        <v>198862</v>
      </c>
      <c r="E375" s="66">
        <v>1831</v>
      </c>
      <c r="F375" s="67">
        <f t="shared" si="118"/>
        <v>10799</v>
      </c>
      <c r="G375" s="43">
        <f t="shared" si="119"/>
        <v>24</v>
      </c>
      <c r="H375" s="68">
        <f t="shared" si="120"/>
        <v>105</v>
      </c>
      <c r="I375" s="46">
        <f t="shared" si="121"/>
        <v>7</v>
      </c>
    </row>
    <row r="376" spans="1:9" x14ac:dyDescent="0.25">
      <c r="A376" s="75"/>
      <c r="B376" s="5">
        <v>3</v>
      </c>
      <c r="C376" s="6" t="s">
        <v>3</v>
      </c>
      <c r="D376" s="66">
        <v>104189</v>
      </c>
      <c r="E376" s="66">
        <v>1010</v>
      </c>
      <c r="F376" s="67">
        <f t="shared" si="118"/>
        <v>5667</v>
      </c>
      <c r="G376" s="43">
        <f t="shared" si="119"/>
        <v>-179</v>
      </c>
      <c r="H376" s="68">
        <f t="shared" si="120"/>
        <v>54</v>
      </c>
      <c r="I376" s="46">
        <f t="shared" si="121"/>
        <v>3</v>
      </c>
    </row>
    <row r="377" spans="1:9" x14ac:dyDescent="0.25">
      <c r="A377" s="75"/>
      <c r="B377" s="5">
        <v>4</v>
      </c>
      <c r="C377" s="6" t="s">
        <v>4</v>
      </c>
      <c r="D377" s="66">
        <v>217185</v>
      </c>
      <c r="E377" s="66">
        <v>30201</v>
      </c>
      <c r="F377" s="67">
        <f t="shared" si="118"/>
        <v>1327</v>
      </c>
      <c r="G377" s="43">
        <f t="shared" si="119"/>
        <v>-74</v>
      </c>
      <c r="H377" s="68">
        <f t="shared" si="120"/>
        <v>243</v>
      </c>
      <c r="I377" s="46">
        <f t="shared" si="121"/>
        <v>-31</v>
      </c>
    </row>
    <row r="378" spans="1:9" x14ac:dyDescent="0.25">
      <c r="A378" s="75"/>
      <c r="B378" s="5">
        <v>5</v>
      </c>
      <c r="C378" s="6" t="s">
        <v>5</v>
      </c>
      <c r="D378" s="66">
        <v>84239</v>
      </c>
      <c r="E378" s="66">
        <v>4642</v>
      </c>
      <c r="F378" s="67">
        <f t="shared" si="118"/>
        <v>0</v>
      </c>
      <c r="G378" s="43">
        <f t="shared" si="119"/>
        <v>0</v>
      </c>
      <c r="H378" s="68">
        <f t="shared" si="120"/>
        <v>0</v>
      </c>
      <c r="I378" s="46">
        <f t="shared" si="121"/>
        <v>0</v>
      </c>
    </row>
    <row r="379" spans="1:9" x14ac:dyDescent="0.25">
      <c r="A379" s="75"/>
      <c r="B379" s="5">
        <v>6</v>
      </c>
      <c r="C379" s="6" t="s">
        <v>6</v>
      </c>
      <c r="D379" s="66">
        <v>440</v>
      </c>
      <c r="E379" s="66">
        <v>6</v>
      </c>
      <c r="F379" s="67">
        <f t="shared" si="118"/>
        <v>0</v>
      </c>
      <c r="G379" s="43">
        <f t="shared" si="119"/>
        <v>0</v>
      </c>
      <c r="H379" s="68">
        <f t="shared" si="120"/>
        <v>0</v>
      </c>
      <c r="I379" s="46">
        <f t="shared" si="121"/>
        <v>0</v>
      </c>
    </row>
    <row r="380" spans="1:9" x14ac:dyDescent="0.25">
      <c r="A380" s="75"/>
      <c r="B380" s="5">
        <v>7</v>
      </c>
      <c r="C380" s="6" t="s">
        <v>7</v>
      </c>
      <c r="D380" s="66">
        <v>170678</v>
      </c>
      <c r="E380" s="66">
        <v>7510</v>
      </c>
      <c r="F380" s="67">
        <f t="shared" si="118"/>
        <v>1248</v>
      </c>
      <c r="G380" s="43">
        <f t="shared" si="119"/>
        <v>-20</v>
      </c>
      <c r="H380" s="68">
        <f t="shared" si="120"/>
        <v>118</v>
      </c>
      <c r="I380" s="46">
        <f t="shared" si="121"/>
        <v>1</v>
      </c>
    </row>
    <row r="381" spans="1:9" x14ac:dyDescent="0.25">
      <c r="A381" s="76"/>
      <c r="B381" s="5">
        <v>8</v>
      </c>
      <c r="C381" s="6" t="s">
        <v>8</v>
      </c>
      <c r="D381" s="66">
        <v>1322164</v>
      </c>
      <c r="E381" s="66">
        <v>78616</v>
      </c>
      <c r="F381" s="67">
        <f t="shared" si="118"/>
        <v>26491</v>
      </c>
      <c r="G381" s="43">
        <f t="shared" si="119"/>
        <v>-5939</v>
      </c>
      <c r="H381" s="68">
        <f t="shared" si="120"/>
        <v>1524</v>
      </c>
      <c r="I381" s="46">
        <f t="shared" si="121"/>
        <v>-759</v>
      </c>
    </row>
    <row r="382" spans="1:9" ht="31.5" x14ac:dyDescent="0.25">
      <c r="A382" s="10" t="s">
        <v>0</v>
      </c>
      <c r="B382" s="2" t="s">
        <v>12</v>
      </c>
      <c r="C382" s="3" t="s">
        <v>13</v>
      </c>
      <c r="D382" s="64" t="s">
        <v>14</v>
      </c>
      <c r="E382" s="65" t="s">
        <v>9</v>
      </c>
      <c r="F382" s="65" t="s">
        <v>15</v>
      </c>
      <c r="G382" s="42" t="s">
        <v>21</v>
      </c>
      <c r="H382" s="65" t="s">
        <v>10</v>
      </c>
      <c r="I382" s="42" t="s">
        <v>22</v>
      </c>
    </row>
    <row r="383" spans="1:9" x14ac:dyDescent="0.25">
      <c r="A383" s="74">
        <v>43961</v>
      </c>
      <c r="B383" s="5">
        <v>1</v>
      </c>
      <c r="C383" s="6" t="s">
        <v>1</v>
      </c>
      <c r="D383" s="66">
        <v>4160567</v>
      </c>
      <c r="E383" s="66">
        <v>282819</v>
      </c>
      <c r="F383" s="67">
        <f t="shared" ref="F383:F390" si="122">D383-D374</f>
        <v>125410</v>
      </c>
      <c r="G383" s="43">
        <f t="shared" ref="G383:G390" si="123">F383-F374</f>
        <v>45942</v>
      </c>
      <c r="H383" s="68">
        <f t="shared" ref="H383:H390" si="124">E383-E374</f>
        <v>6300</v>
      </c>
      <c r="I383" s="46">
        <f t="shared" ref="I383:I390" si="125">H383-H374</f>
        <v>1686</v>
      </c>
    </row>
    <row r="384" spans="1:9" x14ac:dyDescent="0.25">
      <c r="A384" s="75"/>
      <c r="B384" s="5">
        <v>2</v>
      </c>
      <c r="C384" s="6" t="s">
        <v>2</v>
      </c>
      <c r="D384" s="66">
        <v>209966</v>
      </c>
      <c r="E384" s="66">
        <v>1919</v>
      </c>
      <c r="F384" s="67">
        <f t="shared" si="122"/>
        <v>11104</v>
      </c>
      <c r="G384" s="43">
        <f t="shared" si="123"/>
        <v>305</v>
      </c>
      <c r="H384" s="68">
        <f t="shared" si="124"/>
        <v>88</v>
      </c>
      <c r="I384" s="46">
        <f t="shared" si="125"/>
        <v>-17</v>
      </c>
    </row>
    <row r="385" spans="1:9" x14ac:dyDescent="0.25">
      <c r="A385" s="75"/>
      <c r="B385" s="5">
        <v>3</v>
      </c>
      <c r="C385" s="6" t="s">
        <v>3</v>
      </c>
      <c r="D385" s="66">
        <v>109740</v>
      </c>
      <c r="E385" s="66">
        <v>1068</v>
      </c>
      <c r="F385" s="67">
        <f t="shared" si="122"/>
        <v>5551</v>
      </c>
      <c r="G385" s="43">
        <f t="shared" si="123"/>
        <v>-116</v>
      </c>
      <c r="H385" s="68">
        <f t="shared" si="124"/>
        <v>58</v>
      </c>
      <c r="I385" s="46">
        <f t="shared" si="125"/>
        <v>4</v>
      </c>
    </row>
    <row r="386" spans="1:9" x14ac:dyDescent="0.25">
      <c r="A386" s="75"/>
      <c r="B386" s="5">
        <v>4</v>
      </c>
      <c r="C386" s="6" t="s">
        <v>4</v>
      </c>
      <c r="D386" s="66">
        <v>219070</v>
      </c>
      <c r="E386" s="66">
        <v>30560</v>
      </c>
      <c r="F386" s="67">
        <f t="shared" si="122"/>
        <v>1885</v>
      </c>
      <c r="G386" s="43">
        <f t="shared" si="123"/>
        <v>558</v>
      </c>
      <c r="H386" s="68">
        <f t="shared" si="124"/>
        <v>359</v>
      </c>
      <c r="I386" s="46">
        <f t="shared" si="125"/>
        <v>116</v>
      </c>
    </row>
    <row r="387" spans="1:9" x14ac:dyDescent="0.25">
      <c r="A387" s="75"/>
      <c r="B387" s="5">
        <v>5</v>
      </c>
      <c r="C387" s="6" t="s">
        <v>5</v>
      </c>
      <c r="D387" s="66">
        <v>84239</v>
      </c>
      <c r="E387" s="66">
        <v>4642</v>
      </c>
      <c r="F387" s="67">
        <f t="shared" si="122"/>
        <v>0</v>
      </c>
      <c r="G387" s="43">
        <f t="shared" si="123"/>
        <v>0</v>
      </c>
      <c r="H387" s="68">
        <f t="shared" si="124"/>
        <v>0</v>
      </c>
      <c r="I387" s="46">
        <f t="shared" si="125"/>
        <v>0</v>
      </c>
    </row>
    <row r="388" spans="1:9" x14ac:dyDescent="0.25">
      <c r="A388" s="75"/>
      <c r="B388" s="5">
        <v>6</v>
      </c>
      <c r="C388" s="6" t="s">
        <v>6</v>
      </c>
      <c r="D388" s="66">
        <v>440</v>
      </c>
      <c r="E388" s="66">
        <v>6</v>
      </c>
      <c r="F388" s="67">
        <f t="shared" si="122"/>
        <v>0</v>
      </c>
      <c r="G388" s="43">
        <f t="shared" si="123"/>
        <v>0</v>
      </c>
      <c r="H388" s="68">
        <f t="shared" si="124"/>
        <v>0</v>
      </c>
      <c r="I388" s="46">
        <f t="shared" si="125"/>
        <v>0</v>
      </c>
    </row>
    <row r="389" spans="1:9" x14ac:dyDescent="0.25">
      <c r="A389" s="75"/>
      <c r="B389" s="5">
        <v>7</v>
      </c>
      <c r="C389" s="6" t="s">
        <v>7</v>
      </c>
      <c r="D389" s="66">
        <v>171767</v>
      </c>
      <c r="E389" s="66">
        <v>7557</v>
      </c>
      <c r="F389" s="67">
        <f t="shared" si="122"/>
        <v>1089</v>
      </c>
      <c r="G389" s="43">
        <f t="shared" si="123"/>
        <v>-159</v>
      </c>
      <c r="H389" s="68">
        <f t="shared" si="124"/>
        <v>47</v>
      </c>
      <c r="I389" s="46">
        <f t="shared" si="125"/>
        <v>-71</v>
      </c>
    </row>
    <row r="390" spans="1:9" x14ac:dyDescent="0.25">
      <c r="A390" s="76"/>
      <c r="B390" s="5">
        <v>8</v>
      </c>
      <c r="C390" s="6" t="s">
        <v>8</v>
      </c>
      <c r="D390" s="66">
        <v>1356629</v>
      </c>
      <c r="E390" s="66">
        <v>80422</v>
      </c>
      <c r="F390" s="67">
        <f t="shared" si="122"/>
        <v>34465</v>
      </c>
      <c r="G390" s="43">
        <f t="shared" si="123"/>
        <v>7974</v>
      </c>
      <c r="H390" s="68">
        <f t="shared" si="124"/>
        <v>1806</v>
      </c>
      <c r="I390" s="46">
        <f t="shared" si="125"/>
        <v>282</v>
      </c>
    </row>
    <row r="391" spans="1:9" ht="31.5" x14ac:dyDescent="0.25">
      <c r="A391" s="10" t="s">
        <v>0</v>
      </c>
      <c r="B391" s="2" t="s">
        <v>12</v>
      </c>
      <c r="C391" s="3" t="s">
        <v>13</v>
      </c>
      <c r="D391" s="64" t="s">
        <v>14</v>
      </c>
      <c r="E391" s="65" t="s">
        <v>9</v>
      </c>
      <c r="F391" s="65" t="s">
        <v>15</v>
      </c>
      <c r="G391" s="42" t="s">
        <v>21</v>
      </c>
      <c r="H391" s="65" t="s">
        <v>10</v>
      </c>
      <c r="I391" s="42" t="s">
        <v>22</v>
      </c>
    </row>
    <row r="392" spans="1:9" x14ac:dyDescent="0.25">
      <c r="A392" s="74">
        <v>43962</v>
      </c>
      <c r="B392" s="5">
        <v>1</v>
      </c>
      <c r="C392" s="6" t="s">
        <v>1</v>
      </c>
      <c r="D392" s="66">
        <v>4218417</v>
      </c>
      <c r="E392" s="66">
        <v>284680</v>
      </c>
      <c r="F392" s="67">
        <f t="shared" ref="F392:F399" si="126">D392-D383</f>
        <v>57850</v>
      </c>
      <c r="G392" s="43">
        <f t="shared" ref="G392:G399" si="127">F392-F383</f>
        <v>-67560</v>
      </c>
      <c r="H392" s="68">
        <f t="shared" ref="H392:H399" si="128">E392-E383</f>
        <v>1861</v>
      </c>
      <c r="I392" s="46">
        <f t="shared" ref="I392:I399" si="129">H392-H383</f>
        <v>-4439</v>
      </c>
    </row>
    <row r="393" spans="1:9" x14ac:dyDescent="0.25">
      <c r="A393" s="75"/>
      <c r="B393" s="5">
        <v>2</v>
      </c>
      <c r="C393" s="6" t="s">
        <v>2</v>
      </c>
      <c r="D393" s="66">
        <v>221496</v>
      </c>
      <c r="E393" s="66">
        <v>2012</v>
      </c>
      <c r="F393" s="67">
        <f t="shared" si="126"/>
        <v>11530</v>
      </c>
      <c r="G393" s="43">
        <f t="shared" si="127"/>
        <v>426</v>
      </c>
      <c r="H393" s="68">
        <f t="shared" si="128"/>
        <v>93</v>
      </c>
      <c r="I393" s="46">
        <f t="shared" si="129"/>
        <v>5</v>
      </c>
    </row>
    <row r="394" spans="1:9" x14ac:dyDescent="0.25">
      <c r="A394" s="75"/>
      <c r="B394" s="5">
        <v>3</v>
      </c>
      <c r="C394" s="6" t="s">
        <v>3</v>
      </c>
      <c r="D394" s="66">
        <v>115909</v>
      </c>
      <c r="E394" s="66">
        <v>1124</v>
      </c>
      <c r="F394" s="67">
        <f t="shared" si="126"/>
        <v>6169</v>
      </c>
      <c r="G394" s="43">
        <f t="shared" si="127"/>
        <v>618</v>
      </c>
      <c r="H394" s="68">
        <f t="shared" si="128"/>
        <v>56</v>
      </c>
      <c r="I394" s="46">
        <f t="shared" si="129"/>
        <v>-2</v>
      </c>
    </row>
    <row r="395" spans="1:9" x14ac:dyDescent="0.25">
      <c r="A395" s="75"/>
      <c r="B395" s="5">
        <v>4</v>
      </c>
      <c r="C395" s="6" t="s">
        <v>4</v>
      </c>
      <c r="D395" s="66">
        <v>219070</v>
      </c>
      <c r="E395" s="66">
        <v>30560</v>
      </c>
      <c r="F395" s="67">
        <f t="shared" si="126"/>
        <v>0</v>
      </c>
      <c r="G395" s="43">
        <f t="shared" si="127"/>
        <v>-1885</v>
      </c>
      <c r="H395" s="68">
        <f t="shared" si="128"/>
        <v>0</v>
      </c>
      <c r="I395" s="46">
        <f t="shared" si="129"/>
        <v>-359</v>
      </c>
    </row>
    <row r="396" spans="1:9" x14ac:dyDescent="0.25">
      <c r="A396" s="75"/>
      <c r="B396" s="5">
        <v>5</v>
      </c>
      <c r="C396" s="6" t="s">
        <v>5</v>
      </c>
      <c r="D396" s="66">
        <v>84239</v>
      </c>
      <c r="E396" s="66">
        <v>4642</v>
      </c>
      <c r="F396" s="67">
        <f t="shared" si="126"/>
        <v>0</v>
      </c>
      <c r="G396" s="43">
        <f t="shared" si="127"/>
        <v>0</v>
      </c>
      <c r="H396" s="68">
        <f t="shared" si="128"/>
        <v>0</v>
      </c>
      <c r="I396" s="46">
        <f t="shared" si="129"/>
        <v>0</v>
      </c>
    </row>
    <row r="397" spans="1:9" x14ac:dyDescent="0.25">
      <c r="A397" s="75"/>
      <c r="B397" s="5">
        <v>6</v>
      </c>
      <c r="C397" s="6" t="s">
        <v>6</v>
      </c>
      <c r="D397" s="66">
        <v>440</v>
      </c>
      <c r="E397" s="66">
        <v>7</v>
      </c>
      <c r="F397" s="67">
        <f t="shared" si="126"/>
        <v>0</v>
      </c>
      <c r="G397" s="43">
        <f t="shared" si="127"/>
        <v>0</v>
      </c>
      <c r="H397" s="68">
        <f t="shared" si="128"/>
        <v>1</v>
      </c>
      <c r="I397" s="46">
        <f t="shared" si="129"/>
        <v>1</v>
      </c>
    </row>
    <row r="398" spans="1:9" x14ac:dyDescent="0.25">
      <c r="A398" s="75"/>
      <c r="B398" s="5">
        <v>7</v>
      </c>
      <c r="C398" s="6" t="s">
        <v>7</v>
      </c>
      <c r="D398" s="66">
        <v>171999</v>
      </c>
      <c r="E398" s="66">
        <v>7569</v>
      </c>
      <c r="F398" s="67">
        <f t="shared" si="126"/>
        <v>232</v>
      </c>
      <c r="G398" s="43">
        <f t="shared" si="127"/>
        <v>-857</v>
      </c>
      <c r="H398" s="68">
        <f t="shared" si="128"/>
        <v>12</v>
      </c>
      <c r="I398" s="46">
        <f t="shared" si="129"/>
        <v>-35</v>
      </c>
    </row>
    <row r="399" spans="1:9" x14ac:dyDescent="0.25">
      <c r="A399" s="76"/>
      <c r="B399" s="5">
        <v>8</v>
      </c>
      <c r="C399" s="6" t="s">
        <v>8</v>
      </c>
      <c r="D399" s="66">
        <v>1369040</v>
      </c>
      <c r="E399" s="66">
        <v>80802</v>
      </c>
      <c r="F399" s="67">
        <f t="shared" si="126"/>
        <v>12411</v>
      </c>
      <c r="G399" s="43">
        <f t="shared" si="127"/>
        <v>-22054</v>
      </c>
      <c r="H399" s="68">
        <f t="shared" si="128"/>
        <v>380</v>
      </c>
      <c r="I399" s="46">
        <f t="shared" si="129"/>
        <v>-1426</v>
      </c>
    </row>
    <row r="400" spans="1:9" ht="31.5" x14ac:dyDescent="0.25">
      <c r="A400" s="10" t="s">
        <v>0</v>
      </c>
      <c r="B400" s="2" t="s">
        <v>12</v>
      </c>
      <c r="C400" s="3" t="s">
        <v>13</v>
      </c>
      <c r="D400" s="64" t="s">
        <v>14</v>
      </c>
      <c r="E400" s="65" t="s">
        <v>9</v>
      </c>
      <c r="F400" s="65" t="s">
        <v>15</v>
      </c>
      <c r="G400" s="42" t="s">
        <v>21</v>
      </c>
      <c r="H400" s="65" t="s">
        <v>10</v>
      </c>
      <c r="I400" s="42" t="s">
        <v>22</v>
      </c>
    </row>
    <row r="401" spans="1:9" x14ac:dyDescent="0.25">
      <c r="A401" s="74">
        <v>43963</v>
      </c>
      <c r="B401" s="5">
        <v>1</v>
      </c>
      <c r="C401" s="6" t="s">
        <v>1</v>
      </c>
      <c r="D401" s="66">
        <v>4275941</v>
      </c>
      <c r="E401" s="66">
        <v>287630</v>
      </c>
      <c r="F401" s="67">
        <f t="shared" ref="F401:F408" si="130">D401-D392</f>
        <v>57524</v>
      </c>
      <c r="G401" s="43">
        <f t="shared" ref="G401:G408" si="131">F401-F392</f>
        <v>-326</v>
      </c>
      <c r="H401" s="68">
        <f t="shared" ref="H401:H408" si="132">E401-E392</f>
        <v>2950</v>
      </c>
      <c r="I401" s="46">
        <f t="shared" ref="I401:I408" si="133">H401-H392</f>
        <v>1089</v>
      </c>
    </row>
    <row r="402" spans="1:9" x14ac:dyDescent="0.25">
      <c r="A402" s="75"/>
      <c r="B402" s="5">
        <v>2</v>
      </c>
      <c r="C402" s="6" t="s">
        <v>2</v>
      </c>
      <c r="D402" s="66">
        <v>232263</v>
      </c>
      <c r="E402" s="66">
        <v>2119</v>
      </c>
      <c r="F402" s="67">
        <f t="shared" si="130"/>
        <v>10767</v>
      </c>
      <c r="G402" s="43">
        <f t="shared" si="131"/>
        <v>-763</v>
      </c>
      <c r="H402" s="68">
        <f t="shared" si="132"/>
        <v>107</v>
      </c>
      <c r="I402" s="46">
        <f t="shared" si="133"/>
        <v>14</v>
      </c>
    </row>
    <row r="403" spans="1:9" x14ac:dyDescent="0.25">
      <c r="A403" s="75"/>
      <c r="B403" s="5">
        <v>3</v>
      </c>
      <c r="C403" s="6" t="s">
        <v>3</v>
      </c>
      <c r="D403" s="66">
        <v>121301</v>
      </c>
      <c r="E403" s="66">
        <v>1179</v>
      </c>
      <c r="F403" s="67">
        <f t="shared" si="130"/>
        <v>5392</v>
      </c>
      <c r="G403" s="43">
        <f t="shared" si="131"/>
        <v>-777</v>
      </c>
      <c r="H403" s="68">
        <f t="shared" si="132"/>
        <v>55</v>
      </c>
      <c r="I403" s="46">
        <f t="shared" si="133"/>
        <v>-1</v>
      </c>
    </row>
    <row r="404" spans="1:9" x14ac:dyDescent="0.25">
      <c r="A404" s="75"/>
      <c r="B404" s="5">
        <v>4</v>
      </c>
      <c r="C404" s="6" t="s">
        <v>4</v>
      </c>
      <c r="D404" s="66">
        <v>219814</v>
      </c>
      <c r="E404" s="66">
        <v>30739</v>
      </c>
      <c r="F404" s="67">
        <f t="shared" si="130"/>
        <v>744</v>
      </c>
      <c r="G404" s="43">
        <f t="shared" si="131"/>
        <v>744</v>
      </c>
      <c r="H404" s="68">
        <f t="shared" si="132"/>
        <v>179</v>
      </c>
      <c r="I404" s="46">
        <f t="shared" si="133"/>
        <v>179</v>
      </c>
    </row>
    <row r="405" spans="1:9" x14ac:dyDescent="0.25">
      <c r="A405" s="75"/>
      <c r="B405" s="5">
        <v>5</v>
      </c>
      <c r="C405" s="6" t="s">
        <v>5</v>
      </c>
      <c r="D405" s="66">
        <v>84239</v>
      </c>
      <c r="E405" s="66">
        <v>4642</v>
      </c>
      <c r="F405" s="67">
        <f t="shared" si="130"/>
        <v>0</v>
      </c>
      <c r="G405" s="43">
        <f t="shared" si="131"/>
        <v>0</v>
      </c>
      <c r="H405" s="68">
        <f t="shared" si="132"/>
        <v>0</v>
      </c>
      <c r="I405" s="46">
        <f t="shared" si="133"/>
        <v>0</v>
      </c>
    </row>
    <row r="406" spans="1:9" x14ac:dyDescent="0.25">
      <c r="A406" s="75"/>
      <c r="B406" s="5">
        <v>6</v>
      </c>
      <c r="C406" s="6" t="s">
        <v>6</v>
      </c>
      <c r="D406" s="66">
        <v>440</v>
      </c>
      <c r="E406" s="66">
        <v>7</v>
      </c>
      <c r="F406" s="67">
        <f t="shared" si="130"/>
        <v>0</v>
      </c>
      <c r="G406" s="43">
        <f t="shared" si="131"/>
        <v>0</v>
      </c>
      <c r="H406" s="68">
        <f t="shared" si="132"/>
        <v>0</v>
      </c>
      <c r="I406" s="46">
        <f t="shared" si="133"/>
        <v>-1</v>
      </c>
    </row>
    <row r="407" spans="1:9" x14ac:dyDescent="0.25">
      <c r="A407" s="75"/>
      <c r="B407" s="5">
        <v>7</v>
      </c>
      <c r="C407" s="6" t="s">
        <v>7</v>
      </c>
      <c r="D407" s="66">
        <v>172576</v>
      </c>
      <c r="E407" s="66">
        <v>7661</v>
      </c>
      <c r="F407" s="67">
        <f t="shared" si="130"/>
        <v>577</v>
      </c>
      <c r="G407" s="43">
        <f t="shared" si="131"/>
        <v>345</v>
      </c>
      <c r="H407" s="68">
        <f t="shared" si="132"/>
        <v>92</v>
      </c>
      <c r="I407" s="46">
        <f t="shared" si="133"/>
        <v>80</v>
      </c>
    </row>
    <row r="408" spans="1:9" x14ac:dyDescent="0.25">
      <c r="A408" s="76"/>
      <c r="B408" s="5">
        <v>8</v>
      </c>
      <c r="C408" s="6" t="s">
        <v>8</v>
      </c>
      <c r="D408" s="66">
        <v>1385580</v>
      </c>
      <c r="E408" s="66">
        <v>81795</v>
      </c>
      <c r="F408" s="67">
        <f t="shared" si="130"/>
        <v>16540</v>
      </c>
      <c r="G408" s="43">
        <f t="shared" si="131"/>
        <v>4129</v>
      </c>
      <c r="H408" s="68">
        <f t="shared" si="132"/>
        <v>993</v>
      </c>
      <c r="I408" s="46">
        <f t="shared" si="133"/>
        <v>613</v>
      </c>
    </row>
    <row r="409" spans="1:9" ht="31.5" x14ac:dyDescent="0.25">
      <c r="A409" s="10" t="s">
        <v>0</v>
      </c>
      <c r="B409" s="2" t="s">
        <v>12</v>
      </c>
      <c r="C409" s="3" t="s">
        <v>13</v>
      </c>
      <c r="D409" s="64" t="s">
        <v>14</v>
      </c>
      <c r="E409" s="65" t="s">
        <v>9</v>
      </c>
      <c r="F409" s="65" t="s">
        <v>15</v>
      </c>
      <c r="G409" s="42" t="s">
        <v>21</v>
      </c>
      <c r="H409" s="65" t="s">
        <v>10</v>
      </c>
      <c r="I409" s="42" t="s">
        <v>22</v>
      </c>
    </row>
    <row r="410" spans="1:9" x14ac:dyDescent="0.25">
      <c r="A410" s="74">
        <v>43964</v>
      </c>
      <c r="B410" s="5">
        <v>1</v>
      </c>
      <c r="C410" s="6" t="s">
        <v>1</v>
      </c>
      <c r="D410" s="66">
        <v>4361334</v>
      </c>
      <c r="E410" s="66">
        <v>293258</v>
      </c>
      <c r="F410" s="67">
        <f t="shared" ref="F410:F417" si="134">D410-D401</f>
        <v>85393</v>
      </c>
      <c r="G410" s="43">
        <f t="shared" ref="G410:G417" si="135">F410-F401</f>
        <v>27869</v>
      </c>
      <c r="H410" s="68">
        <f t="shared" ref="H410:H417" si="136">E410-E401</f>
        <v>5628</v>
      </c>
      <c r="I410" s="46">
        <f t="shared" ref="I410:I417" si="137">H410-H401</f>
        <v>2678</v>
      </c>
    </row>
    <row r="411" spans="1:9" x14ac:dyDescent="0.25">
      <c r="A411" s="75"/>
      <c r="B411" s="5">
        <v>2</v>
      </c>
      <c r="C411" s="6" t="s">
        <v>2</v>
      </c>
      <c r="D411" s="66">
        <v>242430</v>
      </c>
      <c r="E411" s="66">
        <v>2219</v>
      </c>
      <c r="F411" s="67">
        <f t="shared" si="134"/>
        <v>10167</v>
      </c>
      <c r="G411" s="43">
        <f t="shared" si="135"/>
        <v>-600</v>
      </c>
      <c r="H411" s="68">
        <f t="shared" si="136"/>
        <v>100</v>
      </c>
      <c r="I411" s="46">
        <f t="shared" si="137"/>
        <v>-7</v>
      </c>
    </row>
    <row r="412" spans="1:9" x14ac:dyDescent="0.25">
      <c r="A412" s="75"/>
      <c r="B412" s="5">
        <v>3</v>
      </c>
      <c r="C412" s="6" t="s">
        <v>3</v>
      </c>
      <c r="D412" s="66">
        <v>126004</v>
      </c>
      <c r="E412" s="66">
        <v>1232</v>
      </c>
      <c r="F412" s="67">
        <f t="shared" si="134"/>
        <v>4703</v>
      </c>
      <c r="G412" s="43">
        <f t="shared" si="135"/>
        <v>-689</v>
      </c>
      <c r="H412" s="68">
        <f t="shared" si="136"/>
        <v>53</v>
      </c>
      <c r="I412" s="46">
        <f t="shared" si="137"/>
        <v>-2</v>
      </c>
    </row>
    <row r="413" spans="1:9" x14ac:dyDescent="0.25">
      <c r="A413" s="75"/>
      <c r="B413" s="5">
        <v>4</v>
      </c>
      <c r="C413" s="6" t="s">
        <v>4</v>
      </c>
      <c r="D413" s="66">
        <v>221216</v>
      </c>
      <c r="E413" s="66">
        <v>30911</v>
      </c>
      <c r="F413" s="67">
        <f t="shared" si="134"/>
        <v>1402</v>
      </c>
      <c r="G413" s="43">
        <f t="shared" si="135"/>
        <v>658</v>
      </c>
      <c r="H413" s="68">
        <f t="shared" si="136"/>
        <v>172</v>
      </c>
      <c r="I413" s="46">
        <f t="shared" si="137"/>
        <v>-7</v>
      </c>
    </row>
    <row r="414" spans="1:9" x14ac:dyDescent="0.25">
      <c r="A414" s="75"/>
      <c r="B414" s="5">
        <v>5</v>
      </c>
      <c r="C414" s="6" t="s">
        <v>5</v>
      </c>
      <c r="D414" s="66">
        <v>84239</v>
      </c>
      <c r="E414" s="66">
        <v>4642</v>
      </c>
      <c r="F414" s="67">
        <f t="shared" si="134"/>
        <v>0</v>
      </c>
      <c r="G414" s="43">
        <f t="shared" si="135"/>
        <v>0</v>
      </c>
      <c r="H414" s="68">
        <f t="shared" si="136"/>
        <v>0</v>
      </c>
      <c r="I414" s="46">
        <f t="shared" si="137"/>
        <v>0</v>
      </c>
    </row>
    <row r="415" spans="1:9" x14ac:dyDescent="0.25">
      <c r="A415" s="75"/>
      <c r="B415" s="5">
        <v>6</v>
      </c>
      <c r="C415" s="6" t="s">
        <v>6</v>
      </c>
      <c r="D415" s="66">
        <v>440</v>
      </c>
      <c r="E415" s="66">
        <v>7</v>
      </c>
      <c r="F415" s="67">
        <f t="shared" si="134"/>
        <v>0</v>
      </c>
      <c r="G415" s="43">
        <f t="shared" si="135"/>
        <v>0</v>
      </c>
      <c r="H415" s="68">
        <f t="shared" si="136"/>
        <v>0</v>
      </c>
      <c r="I415" s="46">
        <f t="shared" si="137"/>
        <v>0</v>
      </c>
    </row>
    <row r="416" spans="1:9" x14ac:dyDescent="0.25">
      <c r="A416" s="75"/>
      <c r="B416" s="5">
        <v>7</v>
      </c>
      <c r="C416" s="6" t="s">
        <v>7</v>
      </c>
      <c r="D416" s="66">
        <v>173274</v>
      </c>
      <c r="E416" s="66">
        <v>7755</v>
      </c>
      <c r="F416" s="67">
        <f t="shared" si="134"/>
        <v>698</v>
      </c>
      <c r="G416" s="43">
        <f t="shared" si="135"/>
        <v>121</v>
      </c>
      <c r="H416" s="68">
        <f t="shared" si="136"/>
        <v>94</v>
      </c>
      <c r="I416" s="46">
        <f t="shared" si="137"/>
        <v>2</v>
      </c>
    </row>
    <row r="417" spans="1:9" x14ac:dyDescent="0.25">
      <c r="A417" s="76"/>
      <c r="B417" s="5">
        <v>8</v>
      </c>
      <c r="C417" s="6" t="s">
        <v>8</v>
      </c>
      <c r="D417" s="66">
        <v>1408636</v>
      </c>
      <c r="E417" s="66">
        <v>83425</v>
      </c>
      <c r="F417" s="67">
        <f t="shared" si="134"/>
        <v>23056</v>
      </c>
      <c r="G417" s="43">
        <f t="shared" si="135"/>
        <v>6516</v>
      </c>
      <c r="H417" s="68">
        <f t="shared" si="136"/>
        <v>1630</v>
      </c>
      <c r="I417" s="46">
        <f t="shared" si="137"/>
        <v>637</v>
      </c>
    </row>
    <row r="418" spans="1:9" ht="31.5" x14ac:dyDescent="0.25">
      <c r="A418" s="10" t="s">
        <v>0</v>
      </c>
      <c r="B418" s="2" t="s">
        <v>12</v>
      </c>
      <c r="C418" s="3" t="s">
        <v>13</v>
      </c>
      <c r="D418" s="64" t="s">
        <v>14</v>
      </c>
      <c r="E418" s="65" t="s">
        <v>9</v>
      </c>
      <c r="F418" s="65" t="s">
        <v>15</v>
      </c>
      <c r="G418" s="42" t="s">
        <v>21</v>
      </c>
      <c r="H418" s="65" t="s">
        <v>10</v>
      </c>
      <c r="I418" s="42" t="s">
        <v>22</v>
      </c>
    </row>
    <row r="419" spans="1:9" x14ac:dyDescent="0.25">
      <c r="A419" s="74">
        <v>43965</v>
      </c>
      <c r="B419" s="5">
        <v>1</v>
      </c>
      <c r="C419" s="6" t="s">
        <v>1</v>
      </c>
      <c r="D419" s="66">
        <v>4504143</v>
      </c>
      <c r="E419" s="66">
        <v>302070</v>
      </c>
      <c r="F419" s="67">
        <f t="shared" ref="F419:F426" si="138">D419-D410</f>
        <v>142809</v>
      </c>
      <c r="G419" s="43">
        <f t="shared" ref="G419:G426" si="139">F419-F410</f>
        <v>57416</v>
      </c>
      <c r="H419" s="68">
        <f t="shared" ref="H419:H426" si="140">E419-E410</f>
        <v>8812</v>
      </c>
      <c r="I419" s="46">
        <f t="shared" ref="I419:I426" si="141">H419-H410</f>
        <v>3184</v>
      </c>
    </row>
    <row r="420" spans="1:9" x14ac:dyDescent="0.25">
      <c r="A420" s="75"/>
      <c r="B420" s="5">
        <v>2</v>
      </c>
      <c r="C420" s="6" t="s">
        <v>2</v>
      </c>
      <c r="D420" s="66">
        <v>252560</v>
      </c>
      <c r="E420" s="66">
        <v>2314</v>
      </c>
      <c r="F420" s="67">
        <f t="shared" si="138"/>
        <v>10130</v>
      </c>
      <c r="G420" s="43">
        <f t="shared" si="139"/>
        <v>-37</v>
      </c>
      <c r="H420" s="68">
        <f t="shared" si="140"/>
        <v>95</v>
      </c>
      <c r="I420" s="46">
        <f t="shared" si="141"/>
        <v>-5</v>
      </c>
    </row>
    <row r="421" spans="1:9" x14ac:dyDescent="0.25">
      <c r="A421" s="75"/>
      <c r="B421" s="5">
        <v>3</v>
      </c>
      <c r="C421" s="6" t="s">
        <v>3</v>
      </c>
      <c r="D421" s="66">
        <v>130716</v>
      </c>
      <c r="E421" s="66">
        <v>1290</v>
      </c>
      <c r="F421" s="67">
        <f t="shared" si="138"/>
        <v>4712</v>
      </c>
      <c r="G421" s="43">
        <f t="shared" si="139"/>
        <v>9</v>
      </c>
      <c r="H421" s="68">
        <f t="shared" si="140"/>
        <v>58</v>
      </c>
      <c r="I421" s="46">
        <f t="shared" si="141"/>
        <v>5</v>
      </c>
    </row>
    <row r="422" spans="1:9" x14ac:dyDescent="0.25">
      <c r="A422" s="75"/>
      <c r="B422" s="5">
        <v>4</v>
      </c>
      <c r="C422" s="6" t="s">
        <v>4</v>
      </c>
      <c r="D422" s="66">
        <v>223096</v>
      </c>
      <c r="E422" s="66">
        <v>31368</v>
      </c>
      <c r="F422" s="67">
        <f t="shared" si="138"/>
        <v>1880</v>
      </c>
      <c r="G422" s="43">
        <f t="shared" si="139"/>
        <v>478</v>
      </c>
      <c r="H422" s="68">
        <f t="shared" si="140"/>
        <v>457</v>
      </c>
      <c r="I422" s="46">
        <f t="shared" si="141"/>
        <v>285</v>
      </c>
    </row>
    <row r="423" spans="1:9" x14ac:dyDescent="0.25">
      <c r="A423" s="75"/>
      <c r="B423" s="5">
        <v>5</v>
      </c>
      <c r="C423" s="6" t="s">
        <v>5</v>
      </c>
      <c r="D423" s="66">
        <v>84239</v>
      </c>
      <c r="E423" s="66">
        <v>4642</v>
      </c>
      <c r="F423" s="67">
        <f t="shared" si="138"/>
        <v>0</v>
      </c>
      <c r="G423" s="43">
        <f t="shared" si="139"/>
        <v>0</v>
      </c>
      <c r="H423" s="68">
        <f t="shared" si="140"/>
        <v>0</v>
      </c>
      <c r="I423" s="46">
        <f t="shared" si="141"/>
        <v>0</v>
      </c>
    </row>
    <row r="424" spans="1:9" x14ac:dyDescent="0.25">
      <c r="A424" s="75"/>
      <c r="B424" s="5">
        <v>6</v>
      </c>
      <c r="C424" s="6" t="s">
        <v>6</v>
      </c>
      <c r="D424" s="66">
        <v>440</v>
      </c>
      <c r="E424" s="66">
        <v>7</v>
      </c>
      <c r="F424" s="67">
        <f t="shared" si="138"/>
        <v>0</v>
      </c>
      <c r="G424" s="43">
        <f t="shared" si="139"/>
        <v>0</v>
      </c>
      <c r="H424" s="68">
        <f t="shared" si="140"/>
        <v>0</v>
      </c>
      <c r="I424" s="46">
        <f t="shared" si="141"/>
        <v>0</v>
      </c>
    </row>
    <row r="425" spans="1:9" x14ac:dyDescent="0.25">
      <c r="A425" s="75"/>
      <c r="B425" s="5">
        <v>7</v>
      </c>
      <c r="C425" s="6" t="s">
        <v>7</v>
      </c>
      <c r="D425" s="66">
        <v>174636</v>
      </c>
      <c r="E425" s="66">
        <v>7900</v>
      </c>
      <c r="F425" s="67">
        <f t="shared" si="138"/>
        <v>1362</v>
      </c>
      <c r="G425" s="43">
        <f t="shared" si="139"/>
        <v>664</v>
      </c>
      <c r="H425" s="68">
        <f t="shared" si="140"/>
        <v>145</v>
      </c>
      <c r="I425" s="46">
        <f t="shared" si="141"/>
        <v>51</v>
      </c>
    </row>
    <row r="426" spans="1:9" x14ac:dyDescent="0.25">
      <c r="A426" s="76"/>
      <c r="B426" s="5">
        <v>8</v>
      </c>
      <c r="C426" s="6" t="s">
        <v>8</v>
      </c>
      <c r="D426" s="66">
        <v>1448460</v>
      </c>
      <c r="E426" s="66">
        <v>86454</v>
      </c>
      <c r="F426" s="67">
        <f t="shared" si="138"/>
        <v>39824</v>
      </c>
      <c r="G426" s="43">
        <f t="shared" si="139"/>
        <v>16768</v>
      </c>
      <c r="H426" s="68">
        <f t="shared" si="140"/>
        <v>3029</v>
      </c>
      <c r="I426" s="46">
        <f t="shared" si="141"/>
        <v>1399</v>
      </c>
    </row>
    <row r="427" spans="1:9" ht="31.5" x14ac:dyDescent="0.25">
      <c r="A427" s="10" t="s">
        <v>0</v>
      </c>
      <c r="B427" s="2" t="s">
        <v>12</v>
      </c>
      <c r="C427" s="3" t="s">
        <v>13</v>
      </c>
      <c r="D427" s="64" t="s">
        <v>14</v>
      </c>
      <c r="E427" s="65" t="s">
        <v>9</v>
      </c>
      <c r="F427" s="65" t="s">
        <v>15</v>
      </c>
      <c r="G427" s="42" t="s">
        <v>21</v>
      </c>
      <c r="H427" s="65" t="s">
        <v>10</v>
      </c>
      <c r="I427" s="42" t="s">
        <v>22</v>
      </c>
    </row>
    <row r="428" spans="1:9" x14ac:dyDescent="0.25">
      <c r="A428" s="74">
        <v>43966</v>
      </c>
      <c r="B428" s="5">
        <v>1</v>
      </c>
      <c r="C428" s="6" t="s">
        <v>1</v>
      </c>
      <c r="D428" s="66">
        <v>4547044</v>
      </c>
      <c r="E428" s="66">
        <v>303746</v>
      </c>
      <c r="F428" s="67">
        <f t="shared" ref="F428:F435" si="142">D428-D419</f>
        <v>42901</v>
      </c>
      <c r="G428" s="43">
        <f t="shared" ref="G428:G435" si="143">F428-F419</f>
        <v>-99908</v>
      </c>
      <c r="H428" s="68">
        <f t="shared" ref="H428:H435" si="144">E428-E419</f>
        <v>1676</v>
      </c>
      <c r="I428" s="46">
        <f t="shared" ref="I428:I435" si="145">H428-H419</f>
        <v>-7136</v>
      </c>
    </row>
    <row r="429" spans="1:9" x14ac:dyDescent="0.25">
      <c r="A429" s="75"/>
      <c r="B429" s="5">
        <v>2</v>
      </c>
      <c r="C429" s="6" t="s">
        <v>2</v>
      </c>
      <c r="D429" s="66">
        <v>263013</v>
      </c>
      <c r="E429" s="66">
        <v>2425</v>
      </c>
      <c r="F429" s="67">
        <f t="shared" si="142"/>
        <v>10453</v>
      </c>
      <c r="G429" s="43">
        <f t="shared" si="143"/>
        <v>323</v>
      </c>
      <c r="H429" s="68">
        <f t="shared" si="144"/>
        <v>111</v>
      </c>
      <c r="I429" s="46">
        <f t="shared" si="145"/>
        <v>16</v>
      </c>
    </row>
    <row r="430" spans="1:9" x14ac:dyDescent="0.25">
      <c r="A430" s="75"/>
      <c r="B430" s="5">
        <v>3</v>
      </c>
      <c r="C430" s="6" t="s">
        <v>3</v>
      </c>
      <c r="D430" s="66">
        <v>135464</v>
      </c>
      <c r="E430" s="66">
        <v>1358</v>
      </c>
      <c r="F430" s="67">
        <f t="shared" si="142"/>
        <v>4748</v>
      </c>
      <c r="G430" s="43">
        <f t="shared" si="143"/>
        <v>36</v>
      </c>
      <c r="H430" s="68">
        <f t="shared" si="144"/>
        <v>68</v>
      </c>
      <c r="I430" s="46">
        <f t="shared" si="145"/>
        <v>10</v>
      </c>
    </row>
    <row r="431" spans="1:9" x14ac:dyDescent="0.25">
      <c r="A431" s="75"/>
      <c r="B431" s="5">
        <v>4</v>
      </c>
      <c r="C431" s="6" t="s">
        <v>4</v>
      </c>
      <c r="D431" s="66">
        <v>223096</v>
      </c>
      <c r="E431" s="66">
        <v>31368</v>
      </c>
      <c r="F431" s="67">
        <f t="shared" si="142"/>
        <v>0</v>
      </c>
      <c r="G431" s="43">
        <f t="shared" si="143"/>
        <v>-1880</v>
      </c>
      <c r="H431" s="68">
        <f t="shared" si="144"/>
        <v>0</v>
      </c>
      <c r="I431" s="46">
        <f t="shared" si="145"/>
        <v>-457</v>
      </c>
    </row>
    <row r="432" spans="1:9" x14ac:dyDescent="0.25">
      <c r="A432" s="75"/>
      <c r="B432" s="5">
        <v>5</v>
      </c>
      <c r="C432" s="6" t="s">
        <v>5</v>
      </c>
      <c r="D432" s="66">
        <v>84239</v>
      </c>
      <c r="E432" s="66">
        <v>4642</v>
      </c>
      <c r="F432" s="67">
        <f t="shared" si="142"/>
        <v>0</v>
      </c>
      <c r="G432" s="43">
        <f t="shared" si="143"/>
        <v>0</v>
      </c>
      <c r="H432" s="68">
        <f t="shared" si="144"/>
        <v>0</v>
      </c>
      <c r="I432" s="46">
        <f t="shared" si="145"/>
        <v>0</v>
      </c>
    </row>
    <row r="433" spans="1:9" x14ac:dyDescent="0.25">
      <c r="A433" s="75"/>
      <c r="B433" s="5">
        <v>6</v>
      </c>
      <c r="C433" s="6" t="s">
        <v>6</v>
      </c>
      <c r="D433" s="66">
        <v>440</v>
      </c>
      <c r="E433" s="66">
        <v>7</v>
      </c>
      <c r="F433" s="67">
        <f t="shared" si="142"/>
        <v>0</v>
      </c>
      <c r="G433" s="43">
        <f t="shared" si="143"/>
        <v>0</v>
      </c>
      <c r="H433" s="68">
        <f t="shared" si="144"/>
        <v>0</v>
      </c>
      <c r="I433" s="46">
        <f t="shared" si="145"/>
        <v>0</v>
      </c>
    </row>
    <row r="434" spans="1:9" x14ac:dyDescent="0.25">
      <c r="A434" s="75"/>
      <c r="B434" s="5">
        <v>7</v>
      </c>
      <c r="C434" s="6" t="s">
        <v>7</v>
      </c>
      <c r="D434" s="66">
        <v>174975</v>
      </c>
      <c r="E434" s="66">
        <v>7928</v>
      </c>
      <c r="F434" s="67">
        <f t="shared" si="142"/>
        <v>339</v>
      </c>
      <c r="G434" s="43">
        <f t="shared" si="143"/>
        <v>-1023</v>
      </c>
      <c r="H434" s="68">
        <f t="shared" si="144"/>
        <v>28</v>
      </c>
      <c r="I434" s="46">
        <f t="shared" si="145"/>
        <v>-117</v>
      </c>
    </row>
    <row r="435" spans="1:9" x14ac:dyDescent="0.25">
      <c r="A435" s="76"/>
      <c r="B435" s="5">
        <v>8</v>
      </c>
      <c r="C435" s="6" t="s">
        <v>8</v>
      </c>
      <c r="D435" s="66">
        <v>1457593</v>
      </c>
      <c r="E435" s="66">
        <v>86912</v>
      </c>
      <c r="F435" s="67">
        <f t="shared" si="142"/>
        <v>9133</v>
      </c>
      <c r="G435" s="43">
        <f t="shared" si="143"/>
        <v>-30691</v>
      </c>
      <c r="H435" s="68">
        <f t="shared" si="144"/>
        <v>458</v>
      </c>
      <c r="I435" s="46">
        <f t="shared" si="145"/>
        <v>-2571</v>
      </c>
    </row>
    <row r="436" spans="1:9" ht="31.5" x14ac:dyDescent="0.25">
      <c r="A436" s="10" t="s">
        <v>0</v>
      </c>
      <c r="B436" s="2" t="s">
        <v>12</v>
      </c>
      <c r="C436" s="3" t="s">
        <v>13</v>
      </c>
      <c r="D436" s="64" t="s">
        <v>14</v>
      </c>
      <c r="E436" s="65" t="s">
        <v>9</v>
      </c>
      <c r="F436" s="65" t="s">
        <v>15</v>
      </c>
      <c r="G436" s="42" t="s">
        <v>21</v>
      </c>
      <c r="H436" s="65" t="s">
        <v>10</v>
      </c>
      <c r="I436" s="42" t="s">
        <v>22</v>
      </c>
    </row>
    <row r="437" spans="1:9" x14ac:dyDescent="0.25">
      <c r="A437" s="74">
        <v>43967</v>
      </c>
      <c r="B437" s="5">
        <v>1</v>
      </c>
      <c r="C437" s="6" t="s">
        <v>1</v>
      </c>
      <c r="D437" s="66">
        <v>4687780</v>
      </c>
      <c r="E437" s="66">
        <v>310939</v>
      </c>
      <c r="F437" s="67">
        <f t="shared" ref="F437:F444" si="146">D437-D428</f>
        <v>140736</v>
      </c>
      <c r="G437" s="43">
        <f t="shared" ref="G437:G444" si="147">F437-F428</f>
        <v>97835</v>
      </c>
      <c r="H437" s="68">
        <f t="shared" ref="H437:H444" si="148">E437-E428</f>
        <v>7193</v>
      </c>
      <c r="I437" s="46">
        <f t="shared" ref="I437:I444" si="149">H437-H428</f>
        <v>5517</v>
      </c>
    </row>
    <row r="438" spans="1:9" x14ac:dyDescent="0.25">
      <c r="A438" s="75"/>
      <c r="B438" s="5">
        <v>2</v>
      </c>
      <c r="C438" s="6" t="s">
        <v>2</v>
      </c>
      <c r="D438" s="66">
        <v>272244</v>
      </c>
      <c r="E438" s="66">
        <v>2546</v>
      </c>
      <c r="F438" s="67">
        <f t="shared" si="146"/>
        <v>9231</v>
      </c>
      <c r="G438" s="43">
        <f t="shared" si="147"/>
        <v>-1222</v>
      </c>
      <c r="H438" s="68">
        <f t="shared" si="148"/>
        <v>121</v>
      </c>
      <c r="I438" s="46">
        <f t="shared" si="149"/>
        <v>10</v>
      </c>
    </row>
    <row r="439" spans="1:9" x14ac:dyDescent="0.25">
      <c r="A439" s="75"/>
      <c r="B439" s="5">
        <v>3</v>
      </c>
      <c r="C439" s="6" t="s">
        <v>3</v>
      </c>
      <c r="D439" s="66">
        <v>138969</v>
      </c>
      <c r="E439" s="66">
        <v>1432</v>
      </c>
      <c r="F439" s="67">
        <f t="shared" si="146"/>
        <v>3505</v>
      </c>
      <c r="G439" s="43">
        <f t="shared" si="147"/>
        <v>-1243</v>
      </c>
      <c r="H439" s="68">
        <f t="shared" si="148"/>
        <v>74</v>
      </c>
      <c r="I439" s="46">
        <f t="shared" si="149"/>
        <v>6</v>
      </c>
    </row>
    <row r="440" spans="1:9" x14ac:dyDescent="0.25">
      <c r="A440" s="75"/>
      <c r="B440" s="5">
        <v>4</v>
      </c>
      <c r="C440" s="6" t="s">
        <v>4</v>
      </c>
      <c r="D440" s="66">
        <v>224760</v>
      </c>
      <c r="E440" s="66">
        <v>31763</v>
      </c>
      <c r="F440" s="67">
        <f t="shared" si="146"/>
        <v>1664</v>
      </c>
      <c r="G440" s="43">
        <f t="shared" si="147"/>
        <v>1664</v>
      </c>
      <c r="H440" s="68">
        <f t="shared" si="148"/>
        <v>395</v>
      </c>
      <c r="I440" s="46">
        <f t="shared" si="149"/>
        <v>395</v>
      </c>
    </row>
    <row r="441" spans="1:9" x14ac:dyDescent="0.25">
      <c r="A441" s="75"/>
      <c r="B441" s="5">
        <v>5</v>
      </c>
      <c r="C441" s="6" t="s">
        <v>5</v>
      </c>
      <c r="D441" s="66">
        <v>84239</v>
      </c>
      <c r="E441" s="66">
        <v>4642</v>
      </c>
      <c r="F441" s="67">
        <f t="shared" si="146"/>
        <v>0</v>
      </c>
      <c r="G441" s="43">
        <f t="shared" si="147"/>
        <v>0</v>
      </c>
      <c r="H441" s="68">
        <f t="shared" si="148"/>
        <v>0</v>
      </c>
      <c r="I441" s="46">
        <f t="shared" si="149"/>
        <v>0</v>
      </c>
    </row>
    <row r="442" spans="1:9" x14ac:dyDescent="0.25">
      <c r="A442" s="75"/>
      <c r="B442" s="5">
        <v>6</v>
      </c>
      <c r="C442" s="6" t="s">
        <v>6</v>
      </c>
      <c r="D442" s="66">
        <v>440</v>
      </c>
      <c r="E442" s="66">
        <v>7</v>
      </c>
      <c r="F442" s="67">
        <f t="shared" si="146"/>
        <v>0</v>
      </c>
      <c r="G442" s="43">
        <f t="shared" si="147"/>
        <v>0</v>
      </c>
      <c r="H442" s="68">
        <f t="shared" si="148"/>
        <v>0</v>
      </c>
      <c r="I442" s="46">
        <f t="shared" si="149"/>
        <v>0</v>
      </c>
    </row>
    <row r="443" spans="1:9" x14ac:dyDescent="0.25">
      <c r="A443" s="75"/>
      <c r="B443" s="5">
        <v>7</v>
      </c>
      <c r="C443" s="6" t="s">
        <v>7</v>
      </c>
      <c r="D443" s="66">
        <v>175843</v>
      </c>
      <c r="E443" s="66">
        <v>8001</v>
      </c>
      <c r="F443" s="67">
        <f t="shared" si="146"/>
        <v>868</v>
      </c>
      <c r="G443" s="43">
        <f t="shared" si="147"/>
        <v>529</v>
      </c>
      <c r="H443" s="68">
        <f t="shared" si="148"/>
        <v>73</v>
      </c>
      <c r="I443" s="46">
        <f t="shared" si="149"/>
        <v>45</v>
      </c>
    </row>
    <row r="444" spans="1:9" x14ac:dyDescent="0.25">
      <c r="A444" s="76"/>
      <c r="B444" s="5">
        <v>8</v>
      </c>
      <c r="C444" s="6" t="s">
        <v>8</v>
      </c>
      <c r="D444" s="66">
        <v>1495625</v>
      </c>
      <c r="E444" s="66">
        <v>89133</v>
      </c>
      <c r="F444" s="67">
        <f t="shared" si="146"/>
        <v>38032</v>
      </c>
      <c r="G444" s="43">
        <f t="shared" si="147"/>
        <v>28899</v>
      </c>
      <c r="H444" s="68">
        <f t="shared" si="148"/>
        <v>2221</v>
      </c>
      <c r="I444" s="46">
        <f t="shared" si="149"/>
        <v>1763</v>
      </c>
    </row>
    <row r="445" spans="1:9" ht="31.5" x14ac:dyDescent="0.25">
      <c r="A445" s="10" t="s">
        <v>0</v>
      </c>
      <c r="B445" s="2" t="s">
        <v>12</v>
      </c>
      <c r="C445" s="3" t="s">
        <v>13</v>
      </c>
      <c r="D445" s="64" t="s">
        <v>14</v>
      </c>
      <c r="E445" s="65" t="s">
        <v>9</v>
      </c>
      <c r="F445" s="65" t="s">
        <v>15</v>
      </c>
      <c r="G445" s="42" t="s">
        <v>21</v>
      </c>
      <c r="H445" s="65" t="s">
        <v>10</v>
      </c>
      <c r="I445" s="42" t="s">
        <v>22</v>
      </c>
    </row>
    <row r="446" spans="1:9" x14ac:dyDescent="0.25">
      <c r="A446" s="74">
        <v>43968</v>
      </c>
      <c r="B446" s="5">
        <v>1</v>
      </c>
      <c r="C446" s="6" t="s">
        <v>1</v>
      </c>
      <c r="D446" s="66">
        <v>4806800</v>
      </c>
      <c r="E446" s="66">
        <v>316738</v>
      </c>
      <c r="F446" s="67">
        <f t="shared" ref="F446:F453" si="150">D446-D437</f>
        <v>119020</v>
      </c>
      <c r="G446" s="43">
        <f t="shared" ref="G446:G453" si="151">F446-F437</f>
        <v>-21716</v>
      </c>
      <c r="H446" s="68">
        <f t="shared" ref="H446:H453" si="152">E446-E437</f>
        <v>5799</v>
      </c>
      <c r="I446" s="46">
        <f t="shared" ref="I446:I453" si="153">H446-H437</f>
        <v>-1394</v>
      </c>
    </row>
    <row r="447" spans="1:9" x14ac:dyDescent="0.25">
      <c r="A447" s="75"/>
      <c r="B447" s="5">
        <v>2</v>
      </c>
      <c r="C447" s="6" t="s">
        <v>2</v>
      </c>
      <c r="D447" s="66">
        <v>281918</v>
      </c>
      <c r="E447" s="66">
        <v>2642</v>
      </c>
      <c r="F447" s="67">
        <f t="shared" si="150"/>
        <v>9674</v>
      </c>
      <c r="G447" s="43">
        <f t="shared" si="151"/>
        <v>443</v>
      </c>
      <c r="H447" s="68">
        <f t="shared" si="152"/>
        <v>96</v>
      </c>
      <c r="I447" s="46">
        <f t="shared" si="153"/>
        <v>-25</v>
      </c>
    </row>
    <row r="448" spans="1:9" x14ac:dyDescent="0.25">
      <c r="A448" s="75"/>
      <c r="B448" s="5">
        <v>3</v>
      </c>
      <c r="C448" s="6" t="s">
        <v>3</v>
      </c>
      <c r="D448" s="66">
        <v>142824</v>
      </c>
      <c r="E448" s="66">
        <v>1503</v>
      </c>
      <c r="F448" s="67">
        <f t="shared" si="150"/>
        <v>3855</v>
      </c>
      <c r="G448" s="43">
        <f t="shared" si="151"/>
        <v>350</v>
      </c>
      <c r="H448" s="68">
        <f t="shared" si="152"/>
        <v>71</v>
      </c>
      <c r="I448" s="46">
        <f t="shared" si="153"/>
        <v>-3</v>
      </c>
    </row>
    <row r="449" spans="1:9" x14ac:dyDescent="0.25">
      <c r="A449" s="75"/>
      <c r="B449" s="5">
        <v>4</v>
      </c>
      <c r="C449" s="6" t="s">
        <v>4</v>
      </c>
      <c r="D449" s="66">
        <v>225435</v>
      </c>
      <c r="E449" s="66">
        <v>31908</v>
      </c>
      <c r="F449" s="67">
        <f t="shared" si="150"/>
        <v>675</v>
      </c>
      <c r="G449" s="43">
        <f t="shared" si="151"/>
        <v>-989</v>
      </c>
      <c r="H449" s="68">
        <f t="shared" si="152"/>
        <v>145</v>
      </c>
      <c r="I449" s="46">
        <f t="shared" si="153"/>
        <v>-250</v>
      </c>
    </row>
    <row r="450" spans="1:9" x14ac:dyDescent="0.25">
      <c r="A450" s="75"/>
      <c r="B450" s="5">
        <v>5</v>
      </c>
      <c r="C450" s="6" t="s">
        <v>5</v>
      </c>
      <c r="D450" s="66">
        <v>84239</v>
      </c>
      <c r="E450" s="66">
        <v>4642</v>
      </c>
      <c r="F450" s="67">
        <f t="shared" si="150"/>
        <v>0</v>
      </c>
      <c r="G450" s="43">
        <f t="shared" si="151"/>
        <v>0</v>
      </c>
      <c r="H450" s="68">
        <f t="shared" si="152"/>
        <v>0</v>
      </c>
      <c r="I450" s="46">
        <f t="shared" si="153"/>
        <v>0</v>
      </c>
    </row>
    <row r="451" spans="1:9" x14ac:dyDescent="0.25">
      <c r="A451" s="75"/>
      <c r="B451" s="5">
        <v>6</v>
      </c>
      <c r="C451" s="6" t="s">
        <v>6</v>
      </c>
      <c r="D451" s="66">
        <v>440</v>
      </c>
      <c r="E451" s="66">
        <v>7</v>
      </c>
      <c r="F451" s="67">
        <f t="shared" si="150"/>
        <v>0</v>
      </c>
      <c r="G451" s="43">
        <f t="shared" si="151"/>
        <v>0</v>
      </c>
      <c r="H451" s="68">
        <f t="shared" si="152"/>
        <v>0</v>
      </c>
      <c r="I451" s="46">
        <f t="shared" si="153"/>
        <v>0</v>
      </c>
    </row>
    <row r="452" spans="1:9" x14ac:dyDescent="0.25">
      <c r="A452" s="75"/>
      <c r="B452" s="5">
        <v>7</v>
      </c>
      <c r="C452" s="6" t="s">
        <v>7</v>
      </c>
      <c r="D452" s="66">
        <v>176657</v>
      </c>
      <c r="E452" s="66">
        <v>8049</v>
      </c>
      <c r="F452" s="67">
        <f t="shared" si="150"/>
        <v>814</v>
      </c>
      <c r="G452" s="43">
        <f t="shared" si="151"/>
        <v>-54</v>
      </c>
      <c r="H452" s="68">
        <f t="shared" si="152"/>
        <v>48</v>
      </c>
      <c r="I452" s="46">
        <f t="shared" si="153"/>
        <v>-25</v>
      </c>
    </row>
    <row r="453" spans="1:9" x14ac:dyDescent="0.25">
      <c r="A453" s="76"/>
      <c r="B453" s="5">
        <v>8</v>
      </c>
      <c r="C453" s="6" t="s">
        <v>8</v>
      </c>
      <c r="D453" s="66">
        <v>1527664</v>
      </c>
      <c r="E453" s="66">
        <v>90978</v>
      </c>
      <c r="F453" s="67">
        <f t="shared" si="150"/>
        <v>32039</v>
      </c>
      <c r="G453" s="43">
        <f t="shared" si="151"/>
        <v>-5993</v>
      </c>
      <c r="H453" s="68">
        <f t="shared" si="152"/>
        <v>1845</v>
      </c>
      <c r="I453" s="46">
        <f t="shared" si="153"/>
        <v>-376</v>
      </c>
    </row>
    <row r="454" spans="1:9" ht="31.5" x14ac:dyDescent="0.25">
      <c r="A454" s="10" t="s">
        <v>0</v>
      </c>
      <c r="B454" s="2" t="s">
        <v>12</v>
      </c>
      <c r="C454" s="3" t="s">
        <v>13</v>
      </c>
      <c r="D454" s="64" t="s">
        <v>14</v>
      </c>
      <c r="E454" s="65" t="s">
        <v>9</v>
      </c>
      <c r="F454" s="65" t="s">
        <v>15</v>
      </c>
      <c r="G454" s="42" t="s">
        <v>21</v>
      </c>
      <c r="H454" s="65" t="s">
        <v>10</v>
      </c>
      <c r="I454" s="42" t="s">
        <v>22</v>
      </c>
    </row>
    <row r="455" spans="1:9" x14ac:dyDescent="0.25">
      <c r="A455" s="74">
        <v>43969</v>
      </c>
      <c r="B455" s="5">
        <v>1</v>
      </c>
      <c r="C455" s="6" t="s">
        <v>1</v>
      </c>
      <c r="D455" s="66">
        <v>4861425</v>
      </c>
      <c r="E455" s="66">
        <v>318573</v>
      </c>
      <c r="F455" s="67">
        <f t="shared" ref="F455:F462" si="154">D455-D446</f>
        <v>54625</v>
      </c>
      <c r="G455" s="43">
        <f t="shared" ref="G455:G462" si="155">F455-F446</f>
        <v>-64395</v>
      </c>
      <c r="H455" s="68">
        <f t="shared" ref="H455:H462" si="156">E455-E446</f>
        <v>1835</v>
      </c>
      <c r="I455" s="46">
        <f t="shared" ref="I455:I462" si="157">H455-H446</f>
        <v>-3964</v>
      </c>
    </row>
    <row r="456" spans="1:9" x14ac:dyDescent="0.25">
      <c r="A456" s="75"/>
      <c r="B456" s="5">
        <v>2</v>
      </c>
      <c r="C456" s="6" t="s">
        <v>2</v>
      </c>
      <c r="D456" s="66">
        <v>290945</v>
      </c>
      <c r="E456" s="66">
        <v>2754</v>
      </c>
      <c r="F456" s="67">
        <f t="shared" si="154"/>
        <v>9027</v>
      </c>
      <c r="G456" s="43">
        <f t="shared" si="155"/>
        <v>-647</v>
      </c>
      <c r="H456" s="68">
        <f t="shared" si="156"/>
        <v>112</v>
      </c>
      <c r="I456" s="46">
        <f t="shared" si="157"/>
        <v>16</v>
      </c>
    </row>
    <row r="457" spans="1:9" x14ac:dyDescent="0.25">
      <c r="A457" s="75"/>
      <c r="B457" s="5">
        <v>3</v>
      </c>
      <c r="C457" s="6" t="s">
        <v>3</v>
      </c>
      <c r="D457" s="66">
        <v>146062</v>
      </c>
      <c r="E457" s="66">
        <v>1580</v>
      </c>
      <c r="F457" s="67">
        <f t="shared" si="154"/>
        <v>3238</v>
      </c>
      <c r="G457" s="43">
        <f t="shared" si="155"/>
        <v>-617</v>
      </c>
      <c r="H457" s="68">
        <f t="shared" si="156"/>
        <v>77</v>
      </c>
      <c r="I457" s="46">
        <f t="shared" si="157"/>
        <v>6</v>
      </c>
    </row>
    <row r="458" spans="1:9" x14ac:dyDescent="0.25">
      <c r="A458" s="75"/>
      <c r="B458" s="5">
        <v>4</v>
      </c>
      <c r="C458" s="6" t="s">
        <v>4</v>
      </c>
      <c r="D458" s="66">
        <v>225886</v>
      </c>
      <c r="E458" s="66">
        <v>32007</v>
      </c>
      <c r="F458" s="67">
        <f t="shared" si="154"/>
        <v>451</v>
      </c>
      <c r="G458" s="43">
        <f t="shared" si="155"/>
        <v>-224</v>
      </c>
      <c r="H458" s="68">
        <f t="shared" si="156"/>
        <v>99</v>
      </c>
      <c r="I458" s="46">
        <f t="shared" si="157"/>
        <v>-46</v>
      </c>
    </row>
    <row r="459" spans="1:9" x14ac:dyDescent="0.25">
      <c r="A459" s="75"/>
      <c r="B459" s="5">
        <v>5</v>
      </c>
      <c r="C459" s="6" t="s">
        <v>5</v>
      </c>
      <c r="D459" s="66">
        <v>84239</v>
      </c>
      <c r="E459" s="66">
        <v>4642</v>
      </c>
      <c r="F459" s="67">
        <f t="shared" si="154"/>
        <v>0</v>
      </c>
      <c r="G459" s="43">
        <f t="shared" si="155"/>
        <v>0</v>
      </c>
      <c r="H459" s="68">
        <f t="shared" si="156"/>
        <v>0</v>
      </c>
      <c r="I459" s="46">
        <f t="shared" si="157"/>
        <v>0</v>
      </c>
    </row>
    <row r="460" spans="1:9" x14ac:dyDescent="0.25">
      <c r="A460" s="75"/>
      <c r="B460" s="5">
        <v>6</v>
      </c>
      <c r="C460" s="6" t="s">
        <v>6</v>
      </c>
      <c r="D460" s="66">
        <v>440</v>
      </c>
      <c r="E460" s="66">
        <v>7</v>
      </c>
      <c r="F460" s="67">
        <f t="shared" si="154"/>
        <v>0</v>
      </c>
      <c r="G460" s="43">
        <f t="shared" si="155"/>
        <v>0</v>
      </c>
      <c r="H460" s="68">
        <f t="shared" si="156"/>
        <v>0</v>
      </c>
      <c r="I460" s="46">
        <f t="shared" si="157"/>
        <v>0</v>
      </c>
    </row>
    <row r="461" spans="1:9" x14ac:dyDescent="0.25">
      <c r="A461" s="75"/>
      <c r="B461" s="5">
        <v>7</v>
      </c>
      <c r="C461" s="6" t="s">
        <v>7</v>
      </c>
      <c r="D461" s="66">
        <v>177213</v>
      </c>
      <c r="E461" s="66">
        <v>8097</v>
      </c>
      <c r="F461" s="67">
        <f t="shared" si="154"/>
        <v>556</v>
      </c>
      <c r="G461" s="43">
        <f t="shared" si="155"/>
        <v>-258</v>
      </c>
      <c r="H461" s="68">
        <f t="shared" si="156"/>
        <v>48</v>
      </c>
      <c r="I461" s="46">
        <f t="shared" si="157"/>
        <v>0</v>
      </c>
    </row>
    <row r="462" spans="1:9" x14ac:dyDescent="0.25">
      <c r="A462" s="76"/>
      <c r="B462" s="5">
        <v>8</v>
      </c>
      <c r="C462" s="6" t="s">
        <v>8</v>
      </c>
      <c r="D462" s="66">
        <v>1538117</v>
      </c>
      <c r="E462" s="66">
        <v>91455</v>
      </c>
      <c r="F462" s="67">
        <f t="shared" si="154"/>
        <v>10453</v>
      </c>
      <c r="G462" s="43">
        <f t="shared" si="155"/>
        <v>-21586</v>
      </c>
      <c r="H462" s="68">
        <f t="shared" si="156"/>
        <v>477</v>
      </c>
      <c r="I462" s="46">
        <f t="shared" si="157"/>
        <v>-1368</v>
      </c>
    </row>
    <row r="463" spans="1:9" ht="31.5" x14ac:dyDescent="0.25">
      <c r="A463" s="10" t="s">
        <v>0</v>
      </c>
      <c r="B463" s="2" t="s">
        <v>12</v>
      </c>
      <c r="C463" s="3" t="s">
        <v>13</v>
      </c>
      <c r="D463" s="64" t="s">
        <v>14</v>
      </c>
      <c r="E463" s="65" t="s">
        <v>9</v>
      </c>
      <c r="F463" s="65" t="s">
        <v>15</v>
      </c>
      <c r="G463" s="42" t="s">
        <v>21</v>
      </c>
      <c r="H463" s="65" t="s">
        <v>10</v>
      </c>
      <c r="I463" s="42" t="s">
        <v>22</v>
      </c>
    </row>
    <row r="464" spans="1:9" x14ac:dyDescent="0.25">
      <c r="A464" s="74">
        <v>43970</v>
      </c>
      <c r="B464" s="5">
        <v>1</v>
      </c>
      <c r="C464" s="6" t="s">
        <v>1</v>
      </c>
      <c r="D464" s="66">
        <v>4991585</v>
      </c>
      <c r="E464" s="66">
        <v>325227</v>
      </c>
      <c r="F464" s="67">
        <f t="shared" ref="F464:F471" si="158">D464-D455</f>
        <v>130160</v>
      </c>
      <c r="G464" s="43">
        <f t="shared" ref="G464:G471" si="159">F464-F455</f>
        <v>75535</v>
      </c>
      <c r="H464" s="68">
        <f t="shared" ref="H464:H471" si="160">E464-E455</f>
        <v>6654</v>
      </c>
      <c r="I464" s="46">
        <f t="shared" ref="I464:I471" si="161">H464-H455</f>
        <v>4819</v>
      </c>
    </row>
    <row r="465" spans="1:9" x14ac:dyDescent="0.25">
      <c r="A465" s="75"/>
      <c r="B465" s="5">
        <v>2</v>
      </c>
      <c r="C465" s="6" t="s">
        <v>2</v>
      </c>
      <c r="D465" s="66">
        <v>300161</v>
      </c>
      <c r="E465" s="66">
        <v>2868</v>
      </c>
      <c r="F465" s="67">
        <f t="shared" si="158"/>
        <v>9216</v>
      </c>
      <c r="G465" s="43">
        <f t="shared" si="159"/>
        <v>189</v>
      </c>
      <c r="H465" s="68">
        <f t="shared" si="160"/>
        <v>114</v>
      </c>
      <c r="I465" s="46">
        <f t="shared" si="161"/>
        <v>2</v>
      </c>
    </row>
    <row r="466" spans="1:9" x14ac:dyDescent="0.25">
      <c r="A466" s="75"/>
      <c r="B466" s="5">
        <v>3</v>
      </c>
      <c r="C466" s="6" t="s">
        <v>3</v>
      </c>
      <c r="D466" s="66">
        <v>149607</v>
      </c>
      <c r="E466" s="66">
        <v>1651</v>
      </c>
      <c r="F466" s="67">
        <f t="shared" si="158"/>
        <v>3545</v>
      </c>
      <c r="G466" s="43">
        <f t="shared" si="159"/>
        <v>307</v>
      </c>
      <c r="H466" s="68">
        <f t="shared" si="160"/>
        <v>71</v>
      </c>
      <c r="I466" s="46">
        <f t="shared" si="161"/>
        <v>-6</v>
      </c>
    </row>
    <row r="467" spans="1:9" x14ac:dyDescent="0.25">
      <c r="A467" s="75"/>
      <c r="B467" s="5">
        <v>4</v>
      </c>
      <c r="C467" s="6" t="s">
        <v>4</v>
      </c>
      <c r="D467" s="66">
        <v>226699</v>
      </c>
      <c r="E467" s="66">
        <v>32169</v>
      </c>
      <c r="F467" s="67">
        <f t="shared" si="158"/>
        <v>813</v>
      </c>
      <c r="G467" s="43">
        <f t="shared" si="159"/>
        <v>362</v>
      </c>
      <c r="H467" s="68">
        <f t="shared" si="160"/>
        <v>162</v>
      </c>
      <c r="I467" s="46">
        <f t="shared" si="161"/>
        <v>63</v>
      </c>
    </row>
    <row r="468" spans="1:9" x14ac:dyDescent="0.25">
      <c r="A468" s="75"/>
      <c r="B468" s="5">
        <v>5</v>
      </c>
      <c r="C468" s="6" t="s">
        <v>5</v>
      </c>
      <c r="D468" s="66">
        <v>84239</v>
      </c>
      <c r="E468" s="66">
        <v>4642</v>
      </c>
      <c r="F468" s="67">
        <f t="shared" si="158"/>
        <v>0</v>
      </c>
      <c r="G468" s="43">
        <f t="shared" si="159"/>
        <v>0</v>
      </c>
      <c r="H468" s="68">
        <f t="shared" si="160"/>
        <v>0</v>
      </c>
      <c r="I468" s="46">
        <f t="shared" si="161"/>
        <v>0</v>
      </c>
    </row>
    <row r="469" spans="1:9" x14ac:dyDescent="0.25">
      <c r="A469" s="75"/>
      <c r="B469" s="5">
        <v>6</v>
      </c>
      <c r="C469" s="6" t="s">
        <v>6</v>
      </c>
      <c r="D469" s="66">
        <v>440</v>
      </c>
      <c r="E469" s="66">
        <v>7</v>
      </c>
      <c r="F469" s="67">
        <f t="shared" si="158"/>
        <v>0</v>
      </c>
      <c r="G469" s="43">
        <f t="shared" si="159"/>
        <v>0</v>
      </c>
      <c r="H469" s="68">
        <f t="shared" si="160"/>
        <v>0</v>
      </c>
      <c r="I469" s="46">
        <f t="shared" si="161"/>
        <v>0</v>
      </c>
    </row>
    <row r="470" spans="1:9" x14ac:dyDescent="0.25">
      <c r="A470" s="75"/>
      <c r="B470" s="5">
        <v>7</v>
      </c>
      <c r="C470" s="6" t="s">
        <v>7</v>
      </c>
      <c r="D470" s="66">
        <v>177827</v>
      </c>
      <c r="E470" s="66">
        <v>8193</v>
      </c>
      <c r="F470" s="67">
        <f t="shared" si="158"/>
        <v>614</v>
      </c>
      <c r="G470" s="43">
        <f t="shared" si="159"/>
        <v>58</v>
      </c>
      <c r="H470" s="68">
        <f t="shared" si="160"/>
        <v>96</v>
      </c>
      <c r="I470" s="46">
        <f t="shared" si="161"/>
        <v>48</v>
      </c>
    </row>
    <row r="471" spans="1:9" x14ac:dyDescent="0.25">
      <c r="A471" s="76"/>
      <c r="B471" s="5">
        <v>8</v>
      </c>
      <c r="C471" s="6" t="s">
        <v>8</v>
      </c>
      <c r="D471" s="66">
        <v>1570583</v>
      </c>
      <c r="E471" s="66">
        <v>93533</v>
      </c>
      <c r="F471" s="67">
        <f t="shared" si="158"/>
        <v>32466</v>
      </c>
      <c r="G471" s="43">
        <f t="shared" si="159"/>
        <v>22013</v>
      </c>
      <c r="H471" s="68">
        <f t="shared" si="160"/>
        <v>2078</v>
      </c>
      <c r="I471" s="46">
        <f t="shared" si="161"/>
        <v>1601</v>
      </c>
    </row>
    <row r="472" spans="1:9" ht="31.5" x14ac:dyDescent="0.25">
      <c r="A472" s="10" t="s">
        <v>0</v>
      </c>
      <c r="B472" s="2" t="s">
        <v>12</v>
      </c>
      <c r="C472" s="3" t="s">
        <v>13</v>
      </c>
      <c r="D472" s="64" t="s">
        <v>14</v>
      </c>
      <c r="E472" s="65" t="s">
        <v>9</v>
      </c>
      <c r="F472" s="65" t="s">
        <v>15</v>
      </c>
      <c r="G472" s="42" t="s">
        <v>21</v>
      </c>
      <c r="H472" s="65" t="s">
        <v>10</v>
      </c>
      <c r="I472" s="42" t="s">
        <v>22</v>
      </c>
    </row>
    <row r="473" spans="1:9" x14ac:dyDescent="0.25">
      <c r="A473" s="74">
        <v>43971</v>
      </c>
      <c r="B473" s="5">
        <v>1</v>
      </c>
      <c r="C473" s="6" t="s">
        <v>1</v>
      </c>
      <c r="D473" s="66">
        <v>5059085</v>
      </c>
      <c r="E473" s="66">
        <v>328254</v>
      </c>
      <c r="F473" s="67">
        <f t="shared" ref="F473:F480" si="162">D473-D464</f>
        <v>67500</v>
      </c>
      <c r="G473" s="43">
        <f t="shared" ref="G473:G480" si="163">F473-F464</f>
        <v>-62660</v>
      </c>
      <c r="H473" s="68">
        <f t="shared" ref="H473:H480" si="164">E473-E464</f>
        <v>3027</v>
      </c>
      <c r="I473" s="46">
        <f t="shared" ref="I473:I480" si="165">H473-H464</f>
        <v>-3627</v>
      </c>
    </row>
    <row r="474" spans="1:9" x14ac:dyDescent="0.25">
      <c r="A474" s="75"/>
      <c r="B474" s="5">
        <v>2</v>
      </c>
      <c r="C474" s="6" t="s">
        <v>2</v>
      </c>
      <c r="D474" s="66">
        <v>308845</v>
      </c>
      <c r="E474" s="66">
        <v>2998</v>
      </c>
      <c r="F474" s="67">
        <f t="shared" si="162"/>
        <v>8684</v>
      </c>
      <c r="G474" s="43">
        <f t="shared" si="163"/>
        <v>-532</v>
      </c>
      <c r="H474" s="68">
        <f t="shared" si="164"/>
        <v>130</v>
      </c>
      <c r="I474" s="46">
        <f t="shared" si="165"/>
        <v>16</v>
      </c>
    </row>
    <row r="475" spans="1:9" x14ac:dyDescent="0.25">
      <c r="A475" s="75"/>
      <c r="B475" s="5">
        <v>3</v>
      </c>
      <c r="C475" s="6" t="s">
        <v>3</v>
      </c>
      <c r="D475" s="66">
        <v>152306</v>
      </c>
      <c r="E475" s="66">
        <v>1726</v>
      </c>
      <c r="F475" s="67">
        <f t="shared" si="162"/>
        <v>2699</v>
      </c>
      <c r="G475" s="43">
        <f t="shared" si="163"/>
        <v>-846</v>
      </c>
      <c r="H475" s="68">
        <f t="shared" si="164"/>
        <v>75</v>
      </c>
      <c r="I475" s="46">
        <f t="shared" si="165"/>
        <v>4</v>
      </c>
    </row>
    <row r="476" spans="1:9" x14ac:dyDescent="0.25">
      <c r="A476" s="75"/>
      <c r="B476" s="5">
        <v>4</v>
      </c>
      <c r="C476" s="6" t="s">
        <v>4</v>
      </c>
      <c r="D476" s="66">
        <v>227364</v>
      </c>
      <c r="E476" s="66">
        <v>32330</v>
      </c>
      <c r="F476" s="67">
        <f t="shared" si="162"/>
        <v>665</v>
      </c>
      <c r="G476" s="43">
        <f t="shared" si="163"/>
        <v>-148</v>
      </c>
      <c r="H476" s="68">
        <f t="shared" si="164"/>
        <v>161</v>
      </c>
      <c r="I476" s="46">
        <f t="shared" si="165"/>
        <v>-1</v>
      </c>
    </row>
    <row r="477" spans="1:9" x14ac:dyDescent="0.25">
      <c r="A477" s="75"/>
      <c r="B477" s="5">
        <v>5</v>
      </c>
      <c r="C477" s="6" t="s">
        <v>5</v>
      </c>
      <c r="D477" s="66">
        <v>84239</v>
      </c>
      <c r="E477" s="66">
        <v>4642</v>
      </c>
      <c r="F477" s="67">
        <f t="shared" si="162"/>
        <v>0</v>
      </c>
      <c r="G477" s="43">
        <f t="shared" si="163"/>
        <v>0</v>
      </c>
      <c r="H477" s="68">
        <f t="shared" si="164"/>
        <v>0</v>
      </c>
      <c r="I477" s="46">
        <f t="shared" si="165"/>
        <v>0</v>
      </c>
    </row>
    <row r="478" spans="1:9" x14ac:dyDescent="0.25">
      <c r="A478" s="75"/>
      <c r="B478" s="5">
        <v>6</v>
      </c>
      <c r="C478" s="6" t="s">
        <v>6</v>
      </c>
      <c r="D478" s="66">
        <v>440</v>
      </c>
      <c r="E478" s="66">
        <v>7</v>
      </c>
      <c r="F478" s="67">
        <f t="shared" si="162"/>
        <v>0</v>
      </c>
      <c r="G478" s="43">
        <f t="shared" si="163"/>
        <v>0</v>
      </c>
      <c r="H478" s="68">
        <f t="shared" si="164"/>
        <v>0</v>
      </c>
      <c r="I478" s="46">
        <f t="shared" si="165"/>
        <v>0</v>
      </c>
    </row>
    <row r="479" spans="1:9" x14ac:dyDescent="0.25">
      <c r="A479" s="75"/>
      <c r="B479" s="5">
        <v>7</v>
      </c>
      <c r="C479" s="6" t="s">
        <v>7</v>
      </c>
      <c r="D479" s="66">
        <v>178486</v>
      </c>
      <c r="E479" s="66">
        <v>8265</v>
      </c>
      <c r="F479" s="67">
        <f t="shared" si="162"/>
        <v>659</v>
      </c>
      <c r="G479" s="43">
        <f t="shared" si="163"/>
        <v>45</v>
      </c>
      <c r="H479" s="68">
        <f t="shared" si="164"/>
        <v>72</v>
      </c>
      <c r="I479" s="46">
        <f t="shared" si="165"/>
        <v>-24</v>
      </c>
    </row>
    <row r="480" spans="1:9" x14ac:dyDescent="0.25">
      <c r="A480" s="76"/>
      <c r="B480" s="5">
        <v>8</v>
      </c>
      <c r="C480" s="6" t="s">
        <v>8</v>
      </c>
      <c r="D480" s="66">
        <v>1586012</v>
      </c>
      <c r="E480" s="66">
        <v>94633</v>
      </c>
      <c r="F480" s="67">
        <f t="shared" si="162"/>
        <v>15429</v>
      </c>
      <c r="G480" s="43">
        <f t="shared" si="163"/>
        <v>-17037</v>
      </c>
      <c r="H480" s="68">
        <f t="shared" si="164"/>
        <v>1100</v>
      </c>
      <c r="I480" s="46">
        <f t="shared" si="165"/>
        <v>-978</v>
      </c>
    </row>
    <row r="481" spans="1:9" ht="31.5" x14ac:dyDescent="0.25">
      <c r="A481" s="10" t="s">
        <v>0</v>
      </c>
      <c r="B481" s="2" t="s">
        <v>12</v>
      </c>
      <c r="C481" s="3" t="s">
        <v>13</v>
      </c>
      <c r="D481" s="64" t="s">
        <v>14</v>
      </c>
      <c r="E481" s="65" t="s">
        <v>9</v>
      </c>
      <c r="F481" s="65" t="s">
        <v>15</v>
      </c>
      <c r="G481" s="42" t="s">
        <v>21</v>
      </c>
      <c r="H481" s="65" t="s">
        <v>10</v>
      </c>
      <c r="I481" s="42" t="s">
        <v>22</v>
      </c>
    </row>
    <row r="482" spans="1:9" x14ac:dyDescent="0.25">
      <c r="A482" s="74">
        <v>43972</v>
      </c>
      <c r="B482" s="5">
        <v>1</v>
      </c>
      <c r="C482" s="6" t="s">
        <v>1</v>
      </c>
      <c r="D482" s="66">
        <v>5175327</v>
      </c>
      <c r="E482" s="66">
        <v>333194</v>
      </c>
      <c r="F482" s="67">
        <f t="shared" ref="F482:F489" si="166">D482-D473</f>
        <v>116242</v>
      </c>
      <c r="G482" s="43">
        <f t="shared" ref="G482:G489" si="167">F482-F473</f>
        <v>48742</v>
      </c>
      <c r="H482" s="68">
        <f t="shared" ref="H482:H489" si="168">E482-E473</f>
        <v>4940</v>
      </c>
      <c r="I482" s="46">
        <f t="shared" ref="I482:I489" si="169">H482-H473</f>
        <v>1913</v>
      </c>
    </row>
    <row r="483" spans="1:9" x14ac:dyDescent="0.25">
      <c r="A483" s="75"/>
      <c r="B483" s="5">
        <v>2</v>
      </c>
      <c r="C483" s="6" t="s">
        <v>2</v>
      </c>
      <c r="D483" s="66">
        <v>317824</v>
      </c>
      <c r="E483" s="66">
        <v>3124</v>
      </c>
      <c r="F483" s="67">
        <f t="shared" si="166"/>
        <v>8979</v>
      </c>
      <c r="G483" s="43">
        <f t="shared" si="167"/>
        <v>295</v>
      </c>
      <c r="H483" s="68">
        <f t="shared" si="168"/>
        <v>126</v>
      </c>
      <c r="I483" s="46">
        <f t="shared" si="169"/>
        <v>-4</v>
      </c>
    </row>
    <row r="484" spans="1:9" x14ac:dyDescent="0.25">
      <c r="A484" s="75"/>
      <c r="B484" s="5">
        <v>3</v>
      </c>
      <c r="C484" s="6" t="s">
        <v>3</v>
      </c>
      <c r="D484" s="66">
        <v>155219</v>
      </c>
      <c r="E484" s="66">
        <v>1794</v>
      </c>
      <c r="F484" s="67">
        <f t="shared" si="166"/>
        <v>2913</v>
      </c>
      <c r="G484" s="43">
        <f t="shared" si="167"/>
        <v>214</v>
      </c>
      <c r="H484" s="68">
        <f t="shared" si="168"/>
        <v>68</v>
      </c>
      <c r="I484" s="46">
        <f t="shared" si="169"/>
        <v>-7</v>
      </c>
    </row>
    <row r="485" spans="1:9" x14ac:dyDescent="0.25">
      <c r="A485" s="75"/>
      <c r="B485" s="5">
        <v>4</v>
      </c>
      <c r="C485" s="6" t="s">
        <v>4</v>
      </c>
      <c r="D485" s="66">
        <v>228006</v>
      </c>
      <c r="E485" s="66">
        <v>32486</v>
      </c>
      <c r="F485" s="67">
        <f t="shared" si="166"/>
        <v>642</v>
      </c>
      <c r="G485" s="43">
        <f t="shared" si="167"/>
        <v>-23</v>
      </c>
      <c r="H485" s="68">
        <f t="shared" si="168"/>
        <v>156</v>
      </c>
      <c r="I485" s="46">
        <f t="shared" si="169"/>
        <v>-5</v>
      </c>
    </row>
    <row r="486" spans="1:9" x14ac:dyDescent="0.25">
      <c r="A486" s="75"/>
      <c r="B486" s="5">
        <v>5</v>
      </c>
      <c r="C486" s="6" t="s">
        <v>5</v>
      </c>
      <c r="D486" s="66">
        <v>84239</v>
      </c>
      <c r="E486" s="66">
        <v>4642</v>
      </c>
      <c r="F486" s="67">
        <f t="shared" si="166"/>
        <v>0</v>
      </c>
      <c r="G486" s="43">
        <f t="shared" si="167"/>
        <v>0</v>
      </c>
      <c r="H486" s="68">
        <f t="shared" si="168"/>
        <v>0</v>
      </c>
      <c r="I486" s="46">
        <f t="shared" si="169"/>
        <v>0</v>
      </c>
    </row>
    <row r="487" spans="1:9" x14ac:dyDescent="0.25">
      <c r="A487" s="75"/>
      <c r="B487" s="5">
        <v>6</v>
      </c>
      <c r="C487" s="6" t="s">
        <v>6</v>
      </c>
      <c r="D487" s="66">
        <v>441</v>
      </c>
      <c r="E487" s="66">
        <v>7</v>
      </c>
      <c r="F487" s="67">
        <f t="shared" si="166"/>
        <v>1</v>
      </c>
      <c r="G487" s="43">
        <f t="shared" si="167"/>
        <v>1</v>
      </c>
      <c r="H487" s="68">
        <f t="shared" si="168"/>
        <v>0</v>
      </c>
      <c r="I487" s="46">
        <f t="shared" si="169"/>
        <v>0</v>
      </c>
    </row>
    <row r="488" spans="1:9" x14ac:dyDescent="0.25">
      <c r="A488" s="75"/>
      <c r="B488" s="5">
        <v>7</v>
      </c>
      <c r="C488" s="6" t="s">
        <v>7</v>
      </c>
      <c r="D488" s="66">
        <v>179021</v>
      </c>
      <c r="E488" s="66">
        <v>8309</v>
      </c>
      <c r="F488" s="67">
        <f t="shared" si="166"/>
        <v>535</v>
      </c>
      <c r="G488" s="43">
        <f t="shared" si="167"/>
        <v>-124</v>
      </c>
      <c r="H488" s="68">
        <f t="shared" si="168"/>
        <v>44</v>
      </c>
      <c r="I488" s="46">
        <f t="shared" si="169"/>
        <v>-28</v>
      </c>
    </row>
    <row r="489" spans="1:9" x14ac:dyDescent="0.25">
      <c r="A489" s="76"/>
      <c r="B489" s="5">
        <v>8</v>
      </c>
      <c r="C489" s="6" t="s">
        <v>8</v>
      </c>
      <c r="D489" s="66">
        <v>1617694</v>
      </c>
      <c r="E489" s="66">
        <v>96184</v>
      </c>
      <c r="F489" s="67">
        <f t="shared" si="166"/>
        <v>31682</v>
      </c>
      <c r="G489" s="43">
        <f t="shared" si="167"/>
        <v>16253</v>
      </c>
      <c r="H489" s="68">
        <f t="shared" si="168"/>
        <v>1551</v>
      </c>
      <c r="I489" s="46">
        <f t="shared" si="169"/>
        <v>451</v>
      </c>
    </row>
    <row r="490" spans="1:9" ht="31.5" x14ac:dyDescent="0.25">
      <c r="A490" s="10" t="s">
        <v>0</v>
      </c>
      <c r="B490" s="2" t="s">
        <v>12</v>
      </c>
      <c r="C490" s="3" t="s">
        <v>13</v>
      </c>
      <c r="D490" s="64" t="s">
        <v>14</v>
      </c>
      <c r="E490" s="65" t="s">
        <v>9</v>
      </c>
      <c r="F490" s="65" t="s">
        <v>15</v>
      </c>
      <c r="G490" s="42" t="s">
        <v>21</v>
      </c>
      <c r="H490" s="65" t="s">
        <v>10</v>
      </c>
      <c r="I490" s="42" t="s">
        <v>22</v>
      </c>
    </row>
    <row r="491" spans="1:9" x14ac:dyDescent="0.25">
      <c r="A491" s="74">
        <v>43973</v>
      </c>
      <c r="B491" s="5">
        <v>1</v>
      </c>
      <c r="C491" s="6" t="s">
        <v>1</v>
      </c>
      <c r="D491" s="66">
        <v>5310249</v>
      </c>
      <c r="E491" s="66">
        <v>340099</v>
      </c>
      <c r="F491" s="67">
        <f t="shared" ref="F491:F498" si="170">D491-D482</f>
        <v>134922</v>
      </c>
      <c r="G491" s="43">
        <f t="shared" ref="G491:G498" si="171">F491-F482</f>
        <v>18680</v>
      </c>
      <c r="H491" s="68">
        <f t="shared" ref="H491:H498" si="172">E491-E482</f>
        <v>6905</v>
      </c>
      <c r="I491" s="46">
        <f t="shared" ref="I491:I498" si="173">H491-H482</f>
        <v>1965</v>
      </c>
    </row>
    <row r="492" spans="1:9" x14ac:dyDescent="0.25">
      <c r="A492" s="75"/>
      <c r="B492" s="5">
        <v>2</v>
      </c>
      <c r="C492" s="6" t="s">
        <v>2</v>
      </c>
      <c r="D492" s="66">
        <v>326716</v>
      </c>
      <c r="E492" s="66">
        <v>3269</v>
      </c>
      <c r="F492" s="67">
        <f t="shared" si="170"/>
        <v>8892</v>
      </c>
      <c r="G492" s="43">
        <f t="shared" si="171"/>
        <v>-87</v>
      </c>
      <c r="H492" s="68">
        <f t="shared" si="172"/>
        <v>145</v>
      </c>
      <c r="I492" s="46">
        <f t="shared" si="173"/>
        <v>19</v>
      </c>
    </row>
    <row r="493" spans="1:9" x14ac:dyDescent="0.25">
      <c r="A493" s="75"/>
      <c r="B493" s="5">
        <v>3</v>
      </c>
      <c r="C493" s="6" t="s">
        <v>3</v>
      </c>
      <c r="D493" s="66">
        <v>158207</v>
      </c>
      <c r="E493" s="66">
        <v>1867</v>
      </c>
      <c r="F493" s="67">
        <f t="shared" si="170"/>
        <v>2988</v>
      </c>
      <c r="G493" s="43">
        <f t="shared" si="171"/>
        <v>75</v>
      </c>
      <c r="H493" s="68">
        <f t="shared" si="172"/>
        <v>73</v>
      </c>
      <c r="I493" s="46">
        <f t="shared" si="173"/>
        <v>5</v>
      </c>
    </row>
    <row r="494" spans="1:9" x14ac:dyDescent="0.25">
      <c r="A494" s="75"/>
      <c r="B494" s="5">
        <v>4</v>
      </c>
      <c r="C494" s="6" t="s">
        <v>4</v>
      </c>
      <c r="D494" s="66">
        <v>228658</v>
      </c>
      <c r="E494" s="66">
        <v>32616</v>
      </c>
      <c r="F494" s="67">
        <f t="shared" si="170"/>
        <v>652</v>
      </c>
      <c r="G494" s="43">
        <f t="shared" si="171"/>
        <v>10</v>
      </c>
      <c r="H494" s="68">
        <f t="shared" si="172"/>
        <v>130</v>
      </c>
      <c r="I494" s="46">
        <f t="shared" si="173"/>
        <v>-26</v>
      </c>
    </row>
    <row r="495" spans="1:9" x14ac:dyDescent="0.25">
      <c r="A495" s="75"/>
      <c r="B495" s="5">
        <v>5</v>
      </c>
      <c r="C495" s="6" t="s">
        <v>5</v>
      </c>
      <c r="D495" s="66">
        <v>84239</v>
      </c>
      <c r="E495" s="66">
        <v>4642</v>
      </c>
      <c r="F495" s="67">
        <f t="shared" si="170"/>
        <v>0</v>
      </c>
      <c r="G495" s="43">
        <f t="shared" si="171"/>
        <v>0</v>
      </c>
      <c r="H495" s="68">
        <f t="shared" si="172"/>
        <v>0</v>
      </c>
      <c r="I495" s="46">
        <f t="shared" si="173"/>
        <v>0</v>
      </c>
    </row>
    <row r="496" spans="1:9" x14ac:dyDescent="0.25">
      <c r="A496" s="75"/>
      <c r="B496" s="5">
        <v>6</v>
      </c>
      <c r="C496" s="6" t="s">
        <v>6</v>
      </c>
      <c r="D496" s="66">
        <v>441</v>
      </c>
      <c r="E496" s="66">
        <v>7</v>
      </c>
      <c r="F496" s="67">
        <f t="shared" si="170"/>
        <v>0</v>
      </c>
      <c r="G496" s="43">
        <f t="shared" si="171"/>
        <v>-1</v>
      </c>
      <c r="H496" s="68">
        <f t="shared" si="172"/>
        <v>0</v>
      </c>
      <c r="I496" s="46">
        <f t="shared" si="173"/>
        <v>0</v>
      </c>
    </row>
    <row r="497" spans="1:9" x14ac:dyDescent="0.25">
      <c r="A497" s="75"/>
      <c r="B497" s="5">
        <v>7</v>
      </c>
      <c r="C497" s="6" t="s">
        <v>7</v>
      </c>
      <c r="D497" s="66">
        <v>179713</v>
      </c>
      <c r="E497" s="66">
        <v>8352</v>
      </c>
      <c r="F497" s="67">
        <f t="shared" si="170"/>
        <v>692</v>
      </c>
      <c r="G497" s="43">
        <f t="shared" si="171"/>
        <v>157</v>
      </c>
      <c r="H497" s="68">
        <f t="shared" si="172"/>
        <v>43</v>
      </c>
      <c r="I497" s="46">
        <f t="shared" si="173"/>
        <v>-1</v>
      </c>
    </row>
    <row r="498" spans="1:9" x14ac:dyDescent="0.25">
      <c r="A498" s="76"/>
      <c r="B498" s="5">
        <v>8</v>
      </c>
      <c r="C498" s="6" t="s">
        <v>8</v>
      </c>
      <c r="D498" s="66">
        <v>1645353</v>
      </c>
      <c r="E498" s="66">
        <v>97655</v>
      </c>
      <c r="F498" s="67">
        <f t="shared" si="170"/>
        <v>27659</v>
      </c>
      <c r="G498" s="43">
        <f t="shared" si="171"/>
        <v>-4023</v>
      </c>
      <c r="H498" s="68">
        <f t="shared" si="172"/>
        <v>1471</v>
      </c>
      <c r="I498" s="46">
        <f t="shared" si="173"/>
        <v>-80</v>
      </c>
    </row>
    <row r="499" spans="1:9" ht="31.5" x14ac:dyDescent="0.25">
      <c r="A499" s="10" t="s">
        <v>0</v>
      </c>
      <c r="B499" s="2" t="s">
        <v>12</v>
      </c>
      <c r="C499" s="3" t="s">
        <v>13</v>
      </c>
      <c r="D499" s="64" t="s">
        <v>14</v>
      </c>
      <c r="E499" s="65" t="s">
        <v>9</v>
      </c>
      <c r="F499" s="65" t="s">
        <v>15</v>
      </c>
      <c r="G499" s="42" t="s">
        <v>21</v>
      </c>
      <c r="H499" s="65" t="s">
        <v>10</v>
      </c>
      <c r="I499" s="42" t="s">
        <v>22</v>
      </c>
    </row>
    <row r="500" spans="1:9" x14ac:dyDescent="0.25">
      <c r="A500" s="74">
        <v>43974</v>
      </c>
      <c r="B500" s="5">
        <v>1</v>
      </c>
      <c r="C500" s="6" t="s">
        <v>1</v>
      </c>
      <c r="D500" s="66">
        <v>5399774</v>
      </c>
      <c r="E500" s="66">
        <v>343599</v>
      </c>
      <c r="F500" s="67">
        <f t="shared" ref="F500:F507" si="174">D500-D491</f>
        <v>89525</v>
      </c>
      <c r="G500" s="43">
        <f t="shared" ref="G500:G507" si="175">F500-F491</f>
        <v>-45397</v>
      </c>
      <c r="H500" s="68">
        <f t="shared" ref="H500:H507" si="176">E500-E491</f>
        <v>3500</v>
      </c>
      <c r="I500" s="46">
        <f t="shared" ref="I500:I507" si="177">H500-H491</f>
        <v>-3405</v>
      </c>
    </row>
    <row r="501" spans="1:9" x14ac:dyDescent="0.25">
      <c r="A501" s="75"/>
      <c r="B501" s="5">
        <v>2</v>
      </c>
      <c r="C501" s="6" t="s">
        <v>2</v>
      </c>
      <c r="D501" s="66">
        <v>336147</v>
      </c>
      <c r="E501" s="66">
        <v>3398</v>
      </c>
      <c r="F501" s="67">
        <f t="shared" si="174"/>
        <v>9431</v>
      </c>
      <c r="G501" s="43">
        <f t="shared" si="175"/>
        <v>539</v>
      </c>
      <c r="H501" s="68">
        <f t="shared" si="176"/>
        <v>129</v>
      </c>
      <c r="I501" s="46">
        <f t="shared" si="177"/>
        <v>-16</v>
      </c>
    </row>
    <row r="502" spans="1:9" x14ac:dyDescent="0.25">
      <c r="A502" s="75"/>
      <c r="B502" s="5">
        <v>3</v>
      </c>
      <c r="C502" s="6" t="s">
        <v>3</v>
      </c>
      <c r="D502" s="66">
        <v>161397</v>
      </c>
      <c r="E502" s="66">
        <v>1934</v>
      </c>
      <c r="F502" s="67">
        <f t="shared" si="174"/>
        <v>3190</v>
      </c>
      <c r="G502" s="43">
        <f t="shared" si="175"/>
        <v>202</v>
      </c>
      <c r="H502" s="68">
        <f t="shared" si="176"/>
        <v>67</v>
      </c>
      <c r="I502" s="46">
        <f t="shared" si="177"/>
        <v>-6</v>
      </c>
    </row>
    <row r="503" spans="1:9" x14ac:dyDescent="0.25">
      <c r="A503" s="75"/>
      <c r="B503" s="5">
        <v>4</v>
      </c>
      <c r="C503" s="6" t="s">
        <v>4</v>
      </c>
      <c r="D503" s="66">
        <v>229358</v>
      </c>
      <c r="E503" s="66">
        <v>32728</v>
      </c>
      <c r="F503" s="67">
        <f t="shared" si="174"/>
        <v>700</v>
      </c>
      <c r="G503" s="43">
        <f t="shared" si="175"/>
        <v>48</v>
      </c>
      <c r="H503" s="68">
        <f t="shared" si="176"/>
        <v>112</v>
      </c>
      <c r="I503" s="46">
        <f t="shared" si="177"/>
        <v>-18</v>
      </c>
    </row>
    <row r="504" spans="1:9" x14ac:dyDescent="0.25">
      <c r="A504" s="75"/>
      <c r="B504" s="5">
        <v>5</v>
      </c>
      <c r="C504" s="6" t="s">
        <v>5</v>
      </c>
      <c r="D504" s="66">
        <v>84239</v>
      </c>
      <c r="E504" s="66">
        <v>4642</v>
      </c>
      <c r="F504" s="67">
        <f t="shared" si="174"/>
        <v>0</v>
      </c>
      <c r="G504" s="43">
        <f t="shared" si="175"/>
        <v>0</v>
      </c>
      <c r="H504" s="68">
        <f t="shared" si="176"/>
        <v>0</v>
      </c>
      <c r="I504" s="46">
        <f t="shared" si="177"/>
        <v>0</v>
      </c>
    </row>
    <row r="505" spans="1:9" x14ac:dyDescent="0.25">
      <c r="A505" s="75"/>
      <c r="B505" s="5">
        <v>6</v>
      </c>
      <c r="C505" s="6" t="s">
        <v>6</v>
      </c>
      <c r="D505" s="66">
        <v>441</v>
      </c>
      <c r="E505" s="66">
        <v>7</v>
      </c>
      <c r="F505" s="67">
        <f t="shared" si="174"/>
        <v>0</v>
      </c>
      <c r="G505" s="43">
        <f t="shared" si="175"/>
        <v>0</v>
      </c>
      <c r="H505" s="68">
        <f t="shared" si="176"/>
        <v>0</v>
      </c>
      <c r="I505" s="46">
        <f t="shared" si="177"/>
        <v>0</v>
      </c>
    </row>
    <row r="506" spans="1:9" x14ac:dyDescent="0.25">
      <c r="A506" s="75"/>
      <c r="B506" s="5">
        <v>7</v>
      </c>
      <c r="C506" s="6" t="s">
        <v>7</v>
      </c>
      <c r="D506" s="66">
        <v>180115</v>
      </c>
      <c r="E506" s="66">
        <v>8387</v>
      </c>
      <c r="F506" s="67">
        <f t="shared" si="174"/>
        <v>402</v>
      </c>
      <c r="G506" s="43">
        <f t="shared" si="175"/>
        <v>-290</v>
      </c>
      <c r="H506" s="68">
        <f t="shared" si="176"/>
        <v>35</v>
      </c>
      <c r="I506" s="46">
        <f t="shared" si="177"/>
        <v>-8</v>
      </c>
    </row>
    <row r="507" spans="1:9" x14ac:dyDescent="0.25">
      <c r="A507" s="76"/>
      <c r="B507" s="5">
        <v>8</v>
      </c>
      <c r="C507" s="6" t="s">
        <v>8</v>
      </c>
      <c r="D507" s="66">
        <v>1669865</v>
      </c>
      <c r="E507" s="66">
        <v>98370</v>
      </c>
      <c r="F507" s="67">
        <f t="shared" si="174"/>
        <v>24512</v>
      </c>
      <c r="G507" s="43">
        <f t="shared" si="175"/>
        <v>-3147</v>
      </c>
      <c r="H507" s="68">
        <f t="shared" si="176"/>
        <v>715</v>
      </c>
      <c r="I507" s="46">
        <f t="shared" si="177"/>
        <v>-756</v>
      </c>
    </row>
    <row r="508" spans="1:9" ht="31.5" x14ac:dyDescent="0.25">
      <c r="A508" s="10" t="s">
        <v>0</v>
      </c>
      <c r="B508" s="2" t="s">
        <v>12</v>
      </c>
      <c r="C508" s="3" t="s">
        <v>13</v>
      </c>
      <c r="D508" s="64" t="s">
        <v>14</v>
      </c>
      <c r="E508" s="65" t="s">
        <v>9</v>
      </c>
      <c r="F508" s="65" t="s">
        <v>15</v>
      </c>
      <c r="G508" s="42" t="s">
        <v>21</v>
      </c>
      <c r="H508" s="65" t="s">
        <v>10</v>
      </c>
      <c r="I508" s="42" t="s">
        <v>22</v>
      </c>
    </row>
    <row r="509" spans="1:9" x14ac:dyDescent="0.25">
      <c r="A509" s="74">
        <v>43975</v>
      </c>
      <c r="B509" s="5">
        <v>1</v>
      </c>
      <c r="C509" s="6" t="s">
        <v>1</v>
      </c>
      <c r="D509" s="66">
        <v>5494456</v>
      </c>
      <c r="E509" s="66">
        <v>346412</v>
      </c>
      <c r="F509" s="67">
        <f t="shared" ref="F509:F516" si="178">D509-D500</f>
        <v>94682</v>
      </c>
      <c r="G509" s="43">
        <f t="shared" ref="G509:G516" si="179">F509-F500</f>
        <v>5157</v>
      </c>
      <c r="H509" s="68">
        <f t="shared" ref="H509:H516" si="180">E509-E500</f>
        <v>2813</v>
      </c>
      <c r="I509" s="46">
        <f t="shared" ref="I509:I516" si="181">H509-H500</f>
        <v>-687</v>
      </c>
    </row>
    <row r="510" spans="1:9" x14ac:dyDescent="0.25">
      <c r="A510" s="75"/>
      <c r="B510" s="5">
        <v>2</v>
      </c>
      <c r="C510" s="6" t="s">
        <v>2</v>
      </c>
      <c r="D510" s="66">
        <v>344774</v>
      </c>
      <c r="E510" s="66">
        <v>3547</v>
      </c>
      <c r="F510" s="67">
        <f t="shared" si="178"/>
        <v>8627</v>
      </c>
      <c r="G510" s="43">
        <f t="shared" si="179"/>
        <v>-804</v>
      </c>
      <c r="H510" s="68">
        <f t="shared" si="180"/>
        <v>149</v>
      </c>
      <c r="I510" s="46">
        <f t="shared" si="181"/>
        <v>20</v>
      </c>
    </row>
    <row r="511" spans="1:9" x14ac:dyDescent="0.25">
      <c r="A511" s="75"/>
      <c r="B511" s="5">
        <v>3</v>
      </c>
      <c r="C511" s="6" t="s">
        <v>3</v>
      </c>
      <c r="D511" s="66">
        <v>163913</v>
      </c>
      <c r="E511" s="66">
        <v>1993</v>
      </c>
      <c r="F511" s="67">
        <f t="shared" si="178"/>
        <v>2516</v>
      </c>
      <c r="G511" s="43">
        <f t="shared" si="179"/>
        <v>-674</v>
      </c>
      <c r="H511" s="68">
        <f t="shared" si="180"/>
        <v>59</v>
      </c>
      <c r="I511" s="46">
        <f t="shared" si="181"/>
        <v>-8</v>
      </c>
    </row>
    <row r="512" spans="1:9" x14ac:dyDescent="0.25">
      <c r="A512" s="75"/>
      <c r="B512" s="5">
        <v>4</v>
      </c>
      <c r="C512" s="6" t="s">
        <v>4</v>
      </c>
      <c r="D512" s="66">
        <v>229773</v>
      </c>
      <c r="E512" s="66">
        <v>32808</v>
      </c>
      <c r="F512" s="67">
        <f t="shared" si="178"/>
        <v>415</v>
      </c>
      <c r="G512" s="43">
        <f t="shared" si="179"/>
        <v>-285</v>
      </c>
      <c r="H512" s="68">
        <f t="shared" si="180"/>
        <v>80</v>
      </c>
      <c r="I512" s="46">
        <f t="shared" si="181"/>
        <v>-32</v>
      </c>
    </row>
    <row r="513" spans="1:9" x14ac:dyDescent="0.25">
      <c r="A513" s="75"/>
      <c r="B513" s="5">
        <v>5</v>
      </c>
      <c r="C513" s="6" t="s">
        <v>5</v>
      </c>
      <c r="D513" s="66">
        <v>84239</v>
      </c>
      <c r="E513" s="66">
        <v>4642</v>
      </c>
      <c r="F513" s="67">
        <f t="shared" si="178"/>
        <v>0</v>
      </c>
      <c r="G513" s="43">
        <f t="shared" si="179"/>
        <v>0</v>
      </c>
      <c r="H513" s="68">
        <f t="shared" si="180"/>
        <v>0</v>
      </c>
      <c r="I513" s="46">
        <f t="shared" si="181"/>
        <v>0</v>
      </c>
    </row>
    <row r="514" spans="1:9" x14ac:dyDescent="0.25">
      <c r="A514" s="75"/>
      <c r="B514" s="5">
        <v>6</v>
      </c>
      <c r="C514" s="6" t="s">
        <v>6</v>
      </c>
      <c r="D514" s="66">
        <v>441</v>
      </c>
      <c r="E514" s="66">
        <v>7</v>
      </c>
      <c r="F514" s="67">
        <f t="shared" si="178"/>
        <v>0</v>
      </c>
      <c r="G514" s="43">
        <f t="shared" si="179"/>
        <v>0</v>
      </c>
      <c r="H514" s="68">
        <f t="shared" si="180"/>
        <v>0</v>
      </c>
      <c r="I514" s="46">
        <f t="shared" si="181"/>
        <v>0</v>
      </c>
    </row>
    <row r="515" spans="1:9" x14ac:dyDescent="0.25">
      <c r="A515" s="75"/>
      <c r="B515" s="5">
        <v>7</v>
      </c>
      <c r="C515" s="6" t="s">
        <v>7</v>
      </c>
      <c r="D515" s="66">
        <v>180466</v>
      </c>
      <c r="E515" s="66">
        <v>8405</v>
      </c>
      <c r="F515" s="67">
        <f t="shared" si="178"/>
        <v>351</v>
      </c>
      <c r="G515" s="43">
        <f t="shared" si="179"/>
        <v>-51</v>
      </c>
      <c r="H515" s="68">
        <f t="shared" si="180"/>
        <v>18</v>
      </c>
      <c r="I515" s="46">
        <f t="shared" si="181"/>
        <v>-17</v>
      </c>
    </row>
    <row r="516" spans="1:9" x14ac:dyDescent="0.25">
      <c r="A516" s="76"/>
      <c r="B516" s="5">
        <v>8</v>
      </c>
      <c r="C516" s="6" t="s">
        <v>8</v>
      </c>
      <c r="D516" s="66">
        <v>1685069</v>
      </c>
      <c r="E516" s="66">
        <v>99116</v>
      </c>
      <c r="F516" s="67">
        <f t="shared" si="178"/>
        <v>15204</v>
      </c>
      <c r="G516" s="43">
        <f t="shared" si="179"/>
        <v>-9308</v>
      </c>
      <c r="H516" s="68">
        <f t="shared" si="180"/>
        <v>746</v>
      </c>
      <c r="I516" s="46">
        <f t="shared" si="181"/>
        <v>31</v>
      </c>
    </row>
    <row r="517" spans="1:9" ht="31.5" x14ac:dyDescent="0.25">
      <c r="A517" s="10" t="s">
        <v>0</v>
      </c>
      <c r="B517" s="2" t="s">
        <v>12</v>
      </c>
      <c r="C517" s="3" t="s">
        <v>13</v>
      </c>
      <c r="D517" s="64" t="s">
        <v>14</v>
      </c>
      <c r="E517" s="65" t="s">
        <v>9</v>
      </c>
      <c r="F517" s="65" t="s">
        <v>15</v>
      </c>
      <c r="G517" s="42" t="s">
        <v>21</v>
      </c>
      <c r="H517" s="65" t="s">
        <v>10</v>
      </c>
      <c r="I517" s="42" t="s">
        <v>22</v>
      </c>
    </row>
    <row r="518" spans="1:9" x14ac:dyDescent="0.25">
      <c r="A518" s="74">
        <v>43976</v>
      </c>
      <c r="B518" s="5">
        <v>1</v>
      </c>
      <c r="C518" s="6" t="s">
        <v>1</v>
      </c>
      <c r="D518" s="66">
        <v>5584275</v>
      </c>
      <c r="E518" s="66">
        <v>349471</v>
      </c>
      <c r="F518" s="67">
        <f t="shared" ref="F518:F525" si="182">D518-D509</f>
        <v>89819</v>
      </c>
      <c r="G518" s="43">
        <f t="shared" ref="G518:G525" si="183">F518-F509</f>
        <v>-4863</v>
      </c>
      <c r="H518" s="68">
        <f t="shared" ref="H518:H525" si="184">E518-E509</f>
        <v>3059</v>
      </c>
      <c r="I518" s="46">
        <f t="shared" ref="I518:I525" si="185">H518-H509</f>
        <v>246</v>
      </c>
    </row>
    <row r="519" spans="1:9" x14ac:dyDescent="0.25">
      <c r="A519" s="75"/>
      <c r="B519" s="5">
        <v>2</v>
      </c>
      <c r="C519" s="6" t="s">
        <v>2</v>
      </c>
      <c r="D519" s="66">
        <v>353688</v>
      </c>
      <c r="E519" s="66">
        <v>3639</v>
      </c>
      <c r="F519" s="67">
        <f t="shared" si="182"/>
        <v>8914</v>
      </c>
      <c r="G519" s="43">
        <f t="shared" si="183"/>
        <v>287</v>
      </c>
      <c r="H519" s="68">
        <f t="shared" si="184"/>
        <v>92</v>
      </c>
      <c r="I519" s="46">
        <f t="shared" si="185"/>
        <v>-57</v>
      </c>
    </row>
    <row r="520" spans="1:9" x14ac:dyDescent="0.25">
      <c r="A520" s="75"/>
      <c r="B520" s="5">
        <v>3</v>
      </c>
      <c r="C520" s="6" t="s">
        <v>3</v>
      </c>
      <c r="D520" s="66">
        <v>166473</v>
      </c>
      <c r="E520" s="66">
        <v>2034</v>
      </c>
      <c r="F520" s="67">
        <f t="shared" si="182"/>
        <v>2560</v>
      </c>
      <c r="G520" s="43">
        <f t="shared" si="183"/>
        <v>44</v>
      </c>
      <c r="H520" s="68">
        <f t="shared" si="184"/>
        <v>41</v>
      </c>
      <c r="I520" s="46">
        <f t="shared" si="185"/>
        <v>-18</v>
      </c>
    </row>
    <row r="521" spans="1:9" x14ac:dyDescent="0.25">
      <c r="A521" s="75"/>
      <c r="B521" s="5">
        <v>4</v>
      </c>
      <c r="C521" s="6" t="s">
        <v>4</v>
      </c>
      <c r="D521" s="66">
        <v>230158</v>
      </c>
      <c r="E521" s="66">
        <v>32877</v>
      </c>
      <c r="F521" s="67">
        <f t="shared" si="182"/>
        <v>385</v>
      </c>
      <c r="G521" s="43">
        <f t="shared" si="183"/>
        <v>-30</v>
      </c>
      <c r="H521" s="68">
        <f t="shared" si="184"/>
        <v>69</v>
      </c>
      <c r="I521" s="46">
        <f t="shared" si="185"/>
        <v>-11</v>
      </c>
    </row>
    <row r="522" spans="1:9" x14ac:dyDescent="0.25">
      <c r="A522" s="75"/>
      <c r="B522" s="5">
        <v>5</v>
      </c>
      <c r="C522" s="6" t="s">
        <v>5</v>
      </c>
      <c r="D522" s="66">
        <v>84239</v>
      </c>
      <c r="E522" s="66">
        <v>4642</v>
      </c>
      <c r="F522" s="67">
        <f t="shared" si="182"/>
        <v>0</v>
      </c>
      <c r="G522" s="43">
        <f t="shared" si="183"/>
        <v>0</v>
      </c>
      <c r="H522" s="68">
        <f t="shared" si="184"/>
        <v>0</v>
      </c>
      <c r="I522" s="46">
        <f t="shared" si="185"/>
        <v>0</v>
      </c>
    </row>
    <row r="523" spans="1:9" x14ac:dyDescent="0.25">
      <c r="A523" s="75"/>
      <c r="B523" s="5">
        <v>6</v>
      </c>
      <c r="C523" s="6" t="s">
        <v>6</v>
      </c>
      <c r="D523" s="66">
        <v>441</v>
      </c>
      <c r="E523" s="66">
        <v>7</v>
      </c>
      <c r="F523" s="67">
        <f t="shared" si="182"/>
        <v>0</v>
      </c>
      <c r="G523" s="43">
        <f t="shared" si="183"/>
        <v>0</v>
      </c>
      <c r="H523" s="68">
        <f t="shared" si="184"/>
        <v>0</v>
      </c>
      <c r="I523" s="46">
        <f t="shared" si="185"/>
        <v>0</v>
      </c>
    </row>
    <row r="524" spans="1:9" x14ac:dyDescent="0.25">
      <c r="A524" s="75"/>
      <c r="B524" s="5">
        <v>7</v>
      </c>
      <c r="C524" s="6" t="s">
        <v>7</v>
      </c>
      <c r="D524" s="66">
        <v>180789</v>
      </c>
      <c r="E524" s="66">
        <v>8428</v>
      </c>
      <c r="F524" s="67">
        <f t="shared" si="182"/>
        <v>323</v>
      </c>
      <c r="G524" s="43">
        <f t="shared" si="183"/>
        <v>-28</v>
      </c>
      <c r="H524" s="68">
        <f t="shared" si="184"/>
        <v>23</v>
      </c>
      <c r="I524" s="46">
        <f t="shared" si="185"/>
        <v>5</v>
      </c>
    </row>
    <row r="525" spans="1:9" x14ac:dyDescent="0.25">
      <c r="A525" s="76"/>
      <c r="B525" s="5">
        <v>8</v>
      </c>
      <c r="C525" s="6" t="s">
        <v>8</v>
      </c>
      <c r="D525" s="66">
        <v>1706226</v>
      </c>
      <c r="E525" s="66">
        <v>99805</v>
      </c>
      <c r="F525" s="67">
        <f t="shared" si="182"/>
        <v>21157</v>
      </c>
      <c r="G525" s="43">
        <f t="shared" si="183"/>
        <v>5953</v>
      </c>
      <c r="H525" s="68">
        <f t="shared" si="184"/>
        <v>689</v>
      </c>
      <c r="I525" s="46">
        <f t="shared" si="185"/>
        <v>-57</v>
      </c>
    </row>
    <row r="526" spans="1:9" ht="31.5" x14ac:dyDescent="0.25">
      <c r="A526" s="10" t="s">
        <v>0</v>
      </c>
      <c r="B526" s="2" t="s">
        <v>12</v>
      </c>
      <c r="C526" s="3" t="s">
        <v>13</v>
      </c>
      <c r="D526" s="64" t="s">
        <v>14</v>
      </c>
      <c r="E526" s="65" t="s">
        <v>9</v>
      </c>
      <c r="F526" s="65" t="s">
        <v>15</v>
      </c>
      <c r="G526" s="42" t="s">
        <v>21</v>
      </c>
      <c r="H526" s="65" t="s">
        <v>10</v>
      </c>
      <c r="I526" s="42" t="s">
        <v>22</v>
      </c>
    </row>
    <row r="527" spans="1:9" x14ac:dyDescent="0.25">
      <c r="A527" s="74">
        <v>43977</v>
      </c>
      <c r="B527" s="5">
        <v>1</v>
      </c>
      <c r="C527" s="6" t="s">
        <v>1</v>
      </c>
      <c r="D527" s="66">
        <v>5678111</v>
      </c>
      <c r="E527" s="66">
        <v>353216</v>
      </c>
      <c r="F527" s="67">
        <f t="shared" ref="F527:F534" si="186">D527-D518</f>
        <v>93836</v>
      </c>
      <c r="G527" s="43">
        <f t="shared" ref="G527:G534" si="187">F527-F518</f>
        <v>4017</v>
      </c>
      <c r="H527" s="68">
        <f t="shared" ref="H527:H534" si="188">E527-E518</f>
        <v>3745</v>
      </c>
      <c r="I527" s="46">
        <f t="shared" ref="I527:I534" si="189">H527-H518</f>
        <v>686</v>
      </c>
    </row>
    <row r="528" spans="1:9" x14ac:dyDescent="0.25">
      <c r="A528" s="75"/>
      <c r="B528" s="5">
        <v>2</v>
      </c>
      <c r="C528" s="6" t="s">
        <v>2</v>
      </c>
      <c r="D528" s="66">
        <v>362611</v>
      </c>
      <c r="E528" s="66">
        <v>3814</v>
      </c>
      <c r="F528" s="67">
        <f t="shared" si="186"/>
        <v>8923</v>
      </c>
      <c r="G528" s="43">
        <f t="shared" si="187"/>
        <v>9</v>
      </c>
      <c r="H528" s="68">
        <f t="shared" si="188"/>
        <v>175</v>
      </c>
      <c r="I528" s="46">
        <f t="shared" si="189"/>
        <v>83</v>
      </c>
    </row>
    <row r="529" spans="1:9" x14ac:dyDescent="0.25">
      <c r="A529" s="75"/>
      <c r="B529" s="5">
        <v>3</v>
      </c>
      <c r="C529" s="6" t="s">
        <v>3</v>
      </c>
      <c r="D529" s="66">
        <v>169303</v>
      </c>
      <c r="E529" s="66">
        <v>2110</v>
      </c>
      <c r="F529" s="67">
        <f t="shared" si="186"/>
        <v>2830</v>
      </c>
      <c r="G529" s="43">
        <f t="shared" si="187"/>
        <v>270</v>
      </c>
      <c r="H529" s="68">
        <f t="shared" si="188"/>
        <v>76</v>
      </c>
      <c r="I529" s="46">
        <f t="shared" si="189"/>
        <v>35</v>
      </c>
    </row>
    <row r="530" spans="1:9" x14ac:dyDescent="0.25">
      <c r="A530" s="75"/>
      <c r="B530" s="5">
        <v>4</v>
      </c>
      <c r="C530" s="6" t="s">
        <v>4</v>
      </c>
      <c r="D530" s="66">
        <v>230555</v>
      </c>
      <c r="E530" s="66">
        <v>32955</v>
      </c>
      <c r="F530" s="67">
        <f t="shared" si="186"/>
        <v>397</v>
      </c>
      <c r="G530" s="43">
        <f t="shared" si="187"/>
        <v>12</v>
      </c>
      <c r="H530" s="68">
        <f t="shared" si="188"/>
        <v>78</v>
      </c>
      <c r="I530" s="46">
        <f t="shared" si="189"/>
        <v>9</v>
      </c>
    </row>
    <row r="531" spans="1:9" x14ac:dyDescent="0.25">
      <c r="A531" s="75"/>
      <c r="B531" s="5">
        <v>5</v>
      </c>
      <c r="C531" s="6" t="s">
        <v>5</v>
      </c>
      <c r="D531" s="66">
        <v>84239</v>
      </c>
      <c r="E531" s="66">
        <v>4642</v>
      </c>
      <c r="F531" s="67">
        <f t="shared" si="186"/>
        <v>0</v>
      </c>
      <c r="G531" s="43">
        <f t="shared" si="187"/>
        <v>0</v>
      </c>
      <c r="H531" s="68">
        <f t="shared" si="188"/>
        <v>0</v>
      </c>
      <c r="I531" s="46">
        <f t="shared" si="189"/>
        <v>0</v>
      </c>
    </row>
    <row r="532" spans="1:9" x14ac:dyDescent="0.25">
      <c r="A532" s="75"/>
      <c r="B532" s="5">
        <v>6</v>
      </c>
      <c r="C532" s="6" t="s">
        <v>6</v>
      </c>
      <c r="D532" s="66">
        <v>441</v>
      </c>
      <c r="E532" s="66">
        <v>7</v>
      </c>
      <c r="F532" s="67">
        <f t="shared" si="186"/>
        <v>0</v>
      </c>
      <c r="G532" s="43">
        <f t="shared" si="187"/>
        <v>0</v>
      </c>
      <c r="H532" s="68">
        <f t="shared" si="188"/>
        <v>0</v>
      </c>
      <c r="I532" s="46">
        <f t="shared" si="189"/>
        <v>0</v>
      </c>
    </row>
    <row r="533" spans="1:9" x14ac:dyDescent="0.25">
      <c r="A533" s="75"/>
      <c r="B533" s="5">
        <v>7</v>
      </c>
      <c r="C533" s="6" t="s">
        <v>7</v>
      </c>
      <c r="D533" s="66">
        <v>181288</v>
      </c>
      <c r="E533" s="66">
        <v>8498</v>
      </c>
      <c r="F533" s="67">
        <f t="shared" si="186"/>
        <v>499</v>
      </c>
      <c r="G533" s="43">
        <f t="shared" si="187"/>
        <v>176</v>
      </c>
      <c r="H533" s="68">
        <f t="shared" si="188"/>
        <v>70</v>
      </c>
      <c r="I533" s="46">
        <f t="shared" si="189"/>
        <v>47</v>
      </c>
    </row>
    <row r="534" spans="1:9" x14ac:dyDescent="0.25">
      <c r="A534" s="76"/>
      <c r="B534" s="5">
        <v>8</v>
      </c>
      <c r="C534" s="6" t="s">
        <v>8</v>
      </c>
      <c r="D534" s="66">
        <v>1725491</v>
      </c>
      <c r="E534" s="66">
        <v>100580</v>
      </c>
      <c r="F534" s="67">
        <f t="shared" si="186"/>
        <v>19265</v>
      </c>
      <c r="G534" s="43">
        <f t="shared" si="187"/>
        <v>-1892</v>
      </c>
      <c r="H534" s="68">
        <f t="shared" si="188"/>
        <v>775</v>
      </c>
      <c r="I534" s="46">
        <f t="shared" si="189"/>
        <v>86</v>
      </c>
    </row>
    <row r="535" spans="1:9" ht="31.5" x14ac:dyDescent="0.25">
      <c r="A535" s="10" t="s">
        <v>0</v>
      </c>
      <c r="B535" s="2" t="s">
        <v>12</v>
      </c>
      <c r="C535" s="3" t="s">
        <v>13</v>
      </c>
      <c r="D535" s="64" t="s">
        <v>14</v>
      </c>
      <c r="E535" s="65" t="s">
        <v>9</v>
      </c>
      <c r="F535" s="65" t="s">
        <v>15</v>
      </c>
      <c r="G535" s="42" t="s">
        <v>21</v>
      </c>
      <c r="H535" s="65" t="s">
        <v>10</v>
      </c>
      <c r="I535" s="42" t="s">
        <v>22</v>
      </c>
    </row>
    <row r="536" spans="1:9" x14ac:dyDescent="0.25">
      <c r="A536" s="74">
        <v>43978</v>
      </c>
      <c r="B536" s="5">
        <v>1</v>
      </c>
      <c r="C536" s="6" t="s">
        <v>1</v>
      </c>
      <c r="D536" s="66">
        <v>5711032</v>
      </c>
      <c r="E536" s="66">
        <v>354373</v>
      </c>
      <c r="F536" s="67">
        <f t="shared" ref="F536:F543" si="190">D536-D527</f>
        <v>32921</v>
      </c>
      <c r="G536" s="43">
        <f t="shared" ref="G536:G543" si="191">F536-F527</f>
        <v>-60915</v>
      </c>
      <c r="H536" s="68">
        <f t="shared" ref="H536:H543" si="192">E536-E527</f>
        <v>1157</v>
      </c>
      <c r="I536" s="46">
        <f t="shared" ref="I536:I543" si="193">H536-H527</f>
        <v>-2588</v>
      </c>
    </row>
    <row r="537" spans="1:9" x14ac:dyDescent="0.25">
      <c r="A537" s="75"/>
      <c r="B537" s="5">
        <v>2</v>
      </c>
      <c r="C537" s="6" t="s">
        <v>2</v>
      </c>
      <c r="D537" s="66">
        <v>370945</v>
      </c>
      <c r="E537" s="66">
        <v>3974</v>
      </c>
      <c r="F537" s="67">
        <f t="shared" si="190"/>
        <v>8334</v>
      </c>
      <c r="G537" s="43">
        <f t="shared" si="191"/>
        <v>-589</v>
      </c>
      <c r="H537" s="68">
        <f t="shared" si="192"/>
        <v>160</v>
      </c>
      <c r="I537" s="46">
        <f t="shared" si="193"/>
        <v>-15</v>
      </c>
    </row>
    <row r="538" spans="1:9" x14ac:dyDescent="0.25">
      <c r="A538" s="75"/>
      <c r="B538" s="5">
        <v>3</v>
      </c>
      <c r="C538" s="6" t="s">
        <v>3</v>
      </c>
      <c r="D538" s="66">
        <v>171443</v>
      </c>
      <c r="E538" s="66">
        <v>2183</v>
      </c>
      <c r="F538" s="67">
        <f t="shared" si="190"/>
        <v>2140</v>
      </c>
      <c r="G538" s="43">
        <f t="shared" si="191"/>
        <v>-690</v>
      </c>
      <c r="H538" s="68">
        <f t="shared" si="192"/>
        <v>73</v>
      </c>
      <c r="I538" s="46">
        <f t="shared" si="193"/>
        <v>-3</v>
      </c>
    </row>
    <row r="539" spans="1:9" x14ac:dyDescent="0.25">
      <c r="A539" s="75"/>
      <c r="B539" s="5">
        <v>4</v>
      </c>
      <c r="C539" s="6" t="s">
        <v>4</v>
      </c>
      <c r="D539" s="66">
        <v>230555</v>
      </c>
      <c r="E539" s="66">
        <v>32955</v>
      </c>
      <c r="F539" s="67">
        <f t="shared" si="190"/>
        <v>0</v>
      </c>
      <c r="G539" s="43">
        <f t="shared" si="191"/>
        <v>-397</v>
      </c>
      <c r="H539" s="68">
        <f t="shared" si="192"/>
        <v>0</v>
      </c>
      <c r="I539" s="46">
        <f t="shared" si="193"/>
        <v>-78</v>
      </c>
    </row>
    <row r="540" spans="1:9" x14ac:dyDescent="0.25">
      <c r="A540" s="75"/>
      <c r="B540" s="5">
        <v>5</v>
      </c>
      <c r="C540" s="6" t="s">
        <v>5</v>
      </c>
      <c r="D540" s="66">
        <v>84239</v>
      </c>
      <c r="E540" s="66">
        <v>4642</v>
      </c>
      <c r="F540" s="67">
        <f t="shared" si="190"/>
        <v>0</v>
      </c>
      <c r="G540" s="43">
        <f t="shared" si="191"/>
        <v>0</v>
      </c>
      <c r="H540" s="68">
        <f t="shared" si="192"/>
        <v>0</v>
      </c>
      <c r="I540" s="46">
        <f t="shared" si="193"/>
        <v>0</v>
      </c>
    </row>
    <row r="541" spans="1:9" x14ac:dyDescent="0.25">
      <c r="A541" s="75"/>
      <c r="B541" s="5">
        <v>6</v>
      </c>
      <c r="C541" s="6" t="s">
        <v>6</v>
      </c>
      <c r="D541" s="66">
        <v>441</v>
      </c>
      <c r="E541" s="66">
        <v>7</v>
      </c>
      <c r="F541" s="67">
        <f t="shared" si="190"/>
        <v>0</v>
      </c>
      <c r="G541" s="43">
        <f t="shared" si="191"/>
        <v>0</v>
      </c>
      <c r="H541" s="68">
        <f t="shared" si="192"/>
        <v>0</v>
      </c>
      <c r="I541" s="46">
        <f t="shared" si="193"/>
        <v>0</v>
      </c>
    </row>
    <row r="542" spans="1:9" x14ac:dyDescent="0.25">
      <c r="A542" s="75"/>
      <c r="B542" s="5">
        <v>7</v>
      </c>
      <c r="C542" s="6" t="s">
        <v>7</v>
      </c>
      <c r="D542" s="66">
        <v>181288</v>
      </c>
      <c r="E542" s="66">
        <v>8498</v>
      </c>
      <c r="F542" s="67">
        <f t="shared" si="190"/>
        <v>0</v>
      </c>
      <c r="G542" s="43">
        <f t="shared" si="191"/>
        <v>-499</v>
      </c>
      <c r="H542" s="68">
        <f t="shared" si="192"/>
        <v>0</v>
      </c>
      <c r="I542" s="46">
        <f t="shared" si="193"/>
        <v>-70</v>
      </c>
    </row>
    <row r="543" spans="1:9" x14ac:dyDescent="0.25">
      <c r="A543" s="76"/>
      <c r="B543" s="5">
        <v>8</v>
      </c>
      <c r="C543" s="6" t="s">
        <v>8</v>
      </c>
      <c r="D543" s="66">
        <v>1725808</v>
      </c>
      <c r="E543" s="66">
        <v>100625</v>
      </c>
      <c r="F543" s="67">
        <f t="shared" si="190"/>
        <v>317</v>
      </c>
      <c r="G543" s="43">
        <f t="shared" si="191"/>
        <v>-18948</v>
      </c>
      <c r="H543" s="68">
        <f t="shared" si="192"/>
        <v>45</v>
      </c>
      <c r="I543" s="46">
        <f t="shared" si="193"/>
        <v>-730</v>
      </c>
    </row>
    <row r="544" spans="1:9" ht="31.5" x14ac:dyDescent="0.25">
      <c r="A544" s="10" t="s">
        <v>0</v>
      </c>
      <c r="B544" s="2" t="s">
        <v>12</v>
      </c>
      <c r="C544" s="3" t="s">
        <v>13</v>
      </c>
      <c r="D544" s="64" t="s">
        <v>14</v>
      </c>
      <c r="E544" s="65" t="s">
        <v>9</v>
      </c>
      <c r="F544" s="65" t="s">
        <v>15</v>
      </c>
      <c r="G544" s="42" t="s">
        <v>21</v>
      </c>
      <c r="H544" s="65" t="s">
        <v>10</v>
      </c>
      <c r="I544" s="42" t="s">
        <v>22</v>
      </c>
    </row>
    <row r="545" spans="1:9" x14ac:dyDescent="0.25">
      <c r="A545" s="74">
        <v>43979</v>
      </c>
      <c r="B545" s="5">
        <v>1</v>
      </c>
      <c r="C545" s="6" t="s">
        <v>1</v>
      </c>
      <c r="D545" s="66">
        <v>5910639</v>
      </c>
      <c r="E545" s="66">
        <v>363940</v>
      </c>
      <c r="F545" s="67">
        <f t="shared" ref="F545:F552" si="194">D545-D536</f>
        <v>199607</v>
      </c>
      <c r="G545" s="43">
        <f t="shared" ref="G545:G552" si="195">F545-F536</f>
        <v>166686</v>
      </c>
      <c r="H545" s="68">
        <f t="shared" ref="H545:H552" si="196">E545-E536</f>
        <v>9567</v>
      </c>
      <c r="I545" s="46">
        <f t="shared" ref="I545:I552" si="197">H545-H536</f>
        <v>8410</v>
      </c>
    </row>
    <row r="546" spans="1:9" x14ac:dyDescent="0.25">
      <c r="A546" s="75"/>
      <c r="B546" s="5">
        <v>2</v>
      </c>
      <c r="C546" s="6" t="s">
        <v>2</v>
      </c>
      <c r="D546" s="66">
        <v>379376</v>
      </c>
      <c r="E546" s="66">
        <v>4148</v>
      </c>
      <c r="F546" s="67">
        <f t="shared" si="194"/>
        <v>8431</v>
      </c>
      <c r="G546" s="43">
        <f t="shared" si="195"/>
        <v>97</v>
      </c>
      <c r="H546" s="68">
        <f t="shared" si="196"/>
        <v>174</v>
      </c>
      <c r="I546" s="46">
        <f t="shared" si="197"/>
        <v>14</v>
      </c>
    </row>
    <row r="547" spans="1:9" x14ac:dyDescent="0.25">
      <c r="A547" s="75"/>
      <c r="B547" s="5">
        <v>3</v>
      </c>
      <c r="C547" s="6" t="s">
        <v>3</v>
      </c>
      <c r="D547" s="66">
        <v>173497</v>
      </c>
      <c r="E547" s="66">
        <v>2254</v>
      </c>
      <c r="F547" s="67">
        <f t="shared" si="194"/>
        <v>2054</v>
      </c>
      <c r="G547" s="43">
        <f t="shared" si="195"/>
        <v>-86</v>
      </c>
      <c r="H547" s="68">
        <f t="shared" si="196"/>
        <v>71</v>
      </c>
      <c r="I547" s="46">
        <f t="shared" si="197"/>
        <v>-2</v>
      </c>
    </row>
    <row r="548" spans="1:9" x14ac:dyDescent="0.25">
      <c r="A548" s="75"/>
      <c r="B548" s="5">
        <v>4</v>
      </c>
      <c r="C548" s="6" t="s">
        <v>4</v>
      </c>
      <c r="D548" s="66">
        <v>231732</v>
      </c>
      <c r="E548" s="66">
        <v>33142</v>
      </c>
      <c r="F548" s="67">
        <f t="shared" si="194"/>
        <v>1177</v>
      </c>
      <c r="G548" s="43">
        <f t="shared" si="195"/>
        <v>1177</v>
      </c>
      <c r="H548" s="68">
        <f t="shared" si="196"/>
        <v>187</v>
      </c>
      <c r="I548" s="46">
        <f t="shared" si="197"/>
        <v>187</v>
      </c>
    </row>
    <row r="549" spans="1:9" x14ac:dyDescent="0.25">
      <c r="A549" s="75"/>
      <c r="B549" s="5">
        <v>5</v>
      </c>
      <c r="C549" s="6" t="s">
        <v>5</v>
      </c>
      <c r="D549" s="66">
        <v>84239</v>
      </c>
      <c r="E549" s="66">
        <v>4642</v>
      </c>
      <c r="F549" s="67">
        <f t="shared" si="194"/>
        <v>0</v>
      </c>
      <c r="G549" s="43">
        <f t="shared" si="195"/>
        <v>0</v>
      </c>
      <c r="H549" s="68">
        <f t="shared" si="196"/>
        <v>0</v>
      </c>
      <c r="I549" s="46">
        <f t="shared" si="197"/>
        <v>0</v>
      </c>
    </row>
    <row r="550" spans="1:9" x14ac:dyDescent="0.25">
      <c r="A550" s="75"/>
      <c r="B550" s="5">
        <v>6</v>
      </c>
      <c r="C550" s="6" t="s">
        <v>6</v>
      </c>
      <c r="D550" s="66">
        <v>442</v>
      </c>
      <c r="E550" s="66">
        <v>7</v>
      </c>
      <c r="F550" s="67">
        <f t="shared" si="194"/>
        <v>1</v>
      </c>
      <c r="G550" s="43">
        <f t="shared" si="195"/>
        <v>1</v>
      </c>
      <c r="H550" s="68">
        <f t="shared" si="196"/>
        <v>0</v>
      </c>
      <c r="I550" s="46">
        <f t="shared" si="197"/>
        <v>0</v>
      </c>
    </row>
    <row r="551" spans="1:9" x14ac:dyDescent="0.25">
      <c r="A551" s="75"/>
      <c r="B551" s="5">
        <v>7</v>
      </c>
      <c r="C551" s="6" t="s">
        <v>7</v>
      </c>
      <c r="D551" s="66">
        <v>182452</v>
      </c>
      <c r="E551" s="66">
        <v>8570</v>
      </c>
      <c r="F551" s="67">
        <f t="shared" si="194"/>
        <v>1164</v>
      </c>
      <c r="G551" s="43">
        <f t="shared" si="195"/>
        <v>1164</v>
      </c>
      <c r="H551" s="68">
        <f t="shared" si="196"/>
        <v>72</v>
      </c>
      <c r="I551" s="46">
        <f t="shared" si="197"/>
        <v>72</v>
      </c>
    </row>
    <row r="552" spans="1:9" x14ac:dyDescent="0.25">
      <c r="A552" s="76"/>
      <c r="B552" s="5">
        <v>8</v>
      </c>
      <c r="C552" s="6" t="s">
        <v>8</v>
      </c>
      <c r="D552" s="66">
        <v>1768461</v>
      </c>
      <c r="E552" s="66">
        <v>103330</v>
      </c>
      <c r="F552" s="67">
        <f t="shared" si="194"/>
        <v>42653</v>
      </c>
      <c r="G552" s="43">
        <f t="shared" si="195"/>
        <v>42336</v>
      </c>
      <c r="H552" s="68">
        <f t="shared" si="196"/>
        <v>2705</v>
      </c>
      <c r="I552" s="46">
        <f t="shared" si="197"/>
        <v>2660</v>
      </c>
    </row>
    <row r="553" spans="1:9" ht="31.5" x14ac:dyDescent="0.25">
      <c r="A553" s="10" t="s">
        <v>0</v>
      </c>
      <c r="B553" s="2" t="s">
        <v>12</v>
      </c>
      <c r="C553" s="3" t="s">
        <v>13</v>
      </c>
      <c r="D553" s="64" t="s">
        <v>14</v>
      </c>
      <c r="E553" s="65" t="s">
        <v>9</v>
      </c>
      <c r="F553" s="65" t="s">
        <v>15</v>
      </c>
      <c r="G553" s="42" t="s">
        <v>21</v>
      </c>
      <c r="H553" s="65" t="s">
        <v>10</v>
      </c>
      <c r="I553" s="42" t="s">
        <v>22</v>
      </c>
    </row>
    <row r="554" spans="1:9" x14ac:dyDescent="0.25">
      <c r="A554" s="74">
        <v>43980</v>
      </c>
      <c r="B554" s="5">
        <v>1</v>
      </c>
      <c r="C554" s="6" t="s">
        <v>1</v>
      </c>
      <c r="D554" s="66">
        <v>6035568</v>
      </c>
      <c r="E554" s="66">
        <v>368490</v>
      </c>
      <c r="F554" s="67">
        <f t="shared" ref="F554:F561" si="198">D554-D545</f>
        <v>124929</v>
      </c>
      <c r="G554" s="43">
        <f t="shared" ref="G554:G561" si="199">F554-F545</f>
        <v>-74678</v>
      </c>
      <c r="H554" s="68">
        <f t="shared" ref="H554:H561" si="200">E554-E545</f>
        <v>4550</v>
      </c>
      <c r="I554" s="46">
        <f t="shared" ref="I554:I561" si="201">H554-H545</f>
        <v>-5017</v>
      </c>
    </row>
    <row r="555" spans="1:9" x14ac:dyDescent="0.25">
      <c r="A555" s="75"/>
      <c r="B555" s="5">
        <v>2</v>
      </c>
      <c r="C555" s="6" t="s">
        <v>2</v>
      </c>
      <c r="D555" s="66">
        <v>388039</v>
      </c>
      <c r="E555" s="66">
        <v>4376</v>
      </c>
      <c r="F555" s="67">
        <f t="shared" si="198"/>
        <v>8663</v>
      </c>
      <c r="G555" s="43">
        <f t="shared" si="199"/>
        <v>232</v>
      </c>
      <c r="H555" s="68">
        <f t="shared" si="200"/>
        <v>228</v>
      </c>
      <c r="I555" s="46">
        <f t="shared" si="201"/>
        <v>54</v>
      </c>
    </row>
    <row r="556" spans="1:9" x14ac:dyDescent="0.25">
      <c r="A556" s="75"/>
      <c r="B556" s="5">
        <v>3</v>
      </c>
      <c r="C556" s="6" t="s">
        <v>3</v>
      </c>
      <c r="D556" s="66">
        <v>175829</v>
      </c>
      <c r="E556" s="66">
        <v>2330</v>
      </c>
      <c r="F556" s="67">
        <f t="shared" si="198"/>
        <v>2332</v>
      </c>
      <c r="G556" s="43">
        <f t="shared" si="199"/>
        <v>278</v>
      </c>
      <c r="H556" s="68">
        <f t="shared" si="200"/>
        <v>76</v>
      </c>
      <c r="I556" s="46">
        <f t="shared" si="201"/>
        <v>5</v>
      </c>
    </row>
    <row r="557" spans="1:9" x14ac:dyDescent="0.25">
      <c r="A557" s="75"/>
      <c r="B557" s="5">
        <v>4</v>
      </c>
      <c r="C557" s="6" t="s">
        <v>4</v>
      </c>
      <c r="D557" s="66">
        <v>232248</v>
      </c>
      <c r="E557" s="66">
        <v>33229</v>
      </c>
      <c r="F557" s="67">
        <f t="shared" si="198"/>
        <v>516</v>
      </c>
      <c r="G557" s="43">
        <f t="shared" si="199"/>
        <v>-661</v>
      </c>
      <c r="H557" s="68">
        <f t="shared" si="200"/>
        <v>87</v>
      </c>
      <c r="I557" s="46">
        <f t="shared" si="201"/>
        <v>-100</v>
      </c>
    </row>
    <row r="558" spans="1:9" x14ac:dyDescent="0.25">
      <c r="A558" s="75"/>
      <c r="B558" s="5">
        <v>5</v>
      </c>
      <c r="C558" s="6" t="s">
        <v>5</v>
      </c>
      <c r="D558" s="66">
        <v>84239</v>
      </c>
      <c r="E558" s="66">
        <v>4642</v>
      </c>
      <c r="F558" s="67">
        <f t="shared" si="198"/>
        <v>0</v>
      </c>
      <c r="G558" s="43">
        <f t="shared" si="199"/>
        <v>0</v>
      </c>
      <c r="H558" s="68">
        <f t="shared" si="200"/>
        <v>0</v>
      </c>
      <c r="I558" s="46">
        <f t="shared" si="201"/>
        <v>0</v>
      </c>
    </row>
    <row r="559" spans="1:9" x14ac:dyDescent="0.25">
      <c r="A559" s="75"/>
      <c r="B559" s="5">
        <v>6</v>
      </c>
      <c r="C559" s="6" t="s">
        <v>6</v>
      </c>
      <c r="D559" s="66">
        <v>442</v>
      </c>
      <c r="E559" s="66">
        <v>7</v>
      </c>
      <c r="F559" s="67">
        <f t="shared" si="198"/>
        <v>0</v>
      </c>
      <c r="G559" s="43">
        <f t="shared" si="199"/>
        <v>-1</v>
      </c>
      <c r="H559" s="68">
        <f t="shared" si="200"/>
        <v>0</v>
      </c>
      <c r="I559" s="46">
        <f t="shared" si="201"/>
        <v>0</v>
      </c>
    </row>
    <row r="560" spans="1:9" x14ac:dyDescent="0.25">
      <c r="A560" s="75"/>
      <c r="B560" s="5">
        <v>7</v>
      </c>
      <c r="C560" s="6" t="s">
        <v>7</v>
      </c>
      <c r="D560" s="66">
        <v>183019</v>
      </c>
      <c r="E560" s="66">
        <v>8594</v>
      </c>
      <c r="F560" s="67">
        <f t="shared" si="198"/>
        <v>567</v>
      </c>
      <c r="G560" s="43">
        <f t="shared" si="199"/>
        <v>-597</v>
      </c>
      <c r="H560" s="68">
        <f t="shared" si="200"/>
        <v>24</v>
      </c>
      <c r="I560" s="46">
        <f t="shared" si="201"/>
        <v>-48</v>
      </c>
    </row>
    <row r="561" spans="1:9" x14ac:dyDescent="0.25">
      <c r="A561" s="76"/>
      <c r="B561" s="5">
        <v>8</v>
      </c>
      <c r="C561" s="6" t="s">
        <v>8</v>
      </c>
      <c r="D561" s="66">
        <v>1793530</v>
      </c>
      <c r="E561" s="66">
        <v>104542</v>
      </c>
      <c r="F561" s="67">
        <f t="shared" si="198"/>
        <v>25069</v>
      </c>
      <c r="G561" s="43">
        <f t="shared" si="199"/>
        <v>-17584</v>
      </c>
      <c r="H561" s="68">
        <f t="shared" si="200"/>
        <v>1212</v>
      </c>
      <c r="I561" s="46">
        <f t="shared" si="201"/>
        <v>-1493</v>
      </c>
    </row>
    <row r="562" spans="1:9" ht="31.5" x14ac:dyDescent="0.25">
      <c r="A562" s="10" t="s">
        <v>0</v>
      </c>
      <c r="B562" s="2" t="s">
        <v>12</v>
      </c>
      <c r="C562" s="3" t="s">
        <v>13</v>
      </c>
      <c r="D562" s="64" t="s">
        <v>14</v>
      </c>
      <c r="E562" s="65" t="s">
        <v>9</v>
      </c>
      <c r="F562" s="65" t="s">
        <v>15</v>
      </c>
      <c r="G562" s="42" t="s">
        <v>21</v>
      </c>
      <c r="H562" s="65" t="s">
        <v>10</v>
      </c>
      <c r="I562" s="42" t="s">
        <v>22</v>
      </c>
    </row>
    <row r="563" spans="1:9" x14ac:dyDescent="0.25">
      <c r="A563" s="74">
        <v>43981</v>
      </c>
      <c r="B563" s="5">
        <v>1</v>
      </c>
      <c r="C563" s="6" t="s">
        <v>1</v>
      </c>
      <c r="D563" s="66">
        <v>6089312</v>
      </c>
      <c r="E563" s="66">
        <v>370153</v>
      </c>
      <c r="F563" s="67">
        <f t="shared" ref="F563:F570" si="202">D563-D554</f>
        <v>53744</v>
      </c>
      <c r="G563" s="43">
        <f t="shared" ref="G563:G570" si="203">F563-F554</f>
        <v>-71185</v>
      </c>
      <c r="H563" s="68">
        <f t="shared" ref="H563:H570" si="204">E563-E554</f>
        <v>1663</v>
      </c>
      <c r="I563" s="46">
        <f t="shared" ref="I563:I570" si="205">H563-H554</f>
        <v>-2887</v>
      </c>
    </row>
    <row r="564" spans="1:9" x14ac:dyDescent="0.25">
      <c r="A564" s="75"/>
      <c r="B564" s="5">
        <v>2</v>
      </c>
      <c r="C564" s="6" t="s">
        <v>2</v>
      </c>
      <c r="D564" s="66">
        <v>396969</v>
      </c>
      <c r="E564" s="66">
        <v>4560</v>
      </c>
      <c r="F564" s="67">
        <f t="shared" si="202"/>
        <v>8930</v>
      </c>
      <c r="G564" s="43">
        <f t="shared" si="203"/>
        <v>267</v>
      </c>
      <c r="H564" s="68">
        <f t="shared" si="204"/>
        <v>184</v>
      </c>
      <c r="I564" s="46">
        <f t="shared" si="205"/>
        <v>-44</v>
      </c>
    </row>
    <row r="565" spans="1:9" x14ac:dyDescent="0.25">
      <c r="A565" s="75"/>
      <c r="B565" s="5">
        <v>3</v>
      </c>
      <c r="C565" s="6" t="s">
        <v>3</v>
      </c>
      <c r="D565" s="66">
        <v>178196</v>
      </c>
      <c r="E565" s="66">
        <v>2408</v>
      </c>
      <c r="F565" s="67">
        <f t="shared" si="202"/>
        <v>2367</v>
      </c>
      <c r="G565" s="43">
        <f t="shared" si="203"/>
        <v>35</v>
      </c>
      <c r="H565" s="68">
        <f t="shared" si="204"/>
        <v>78</v>
      </c>
      <c r="I565" s="46">
        <f t="shared" si="205"/>
        <v>2</v>
      </c>
    </row>
    <row r="566" spans="1:9" x14ac:dyDescent="0.25">
      <c r="A566" s="75"/>
      <c r="B566" s="5">
        <v>4</v>
      </c>
      <c r="C566" s="6" t="s">
        <v>4</v>
      </c>
      <c r="D566" s="66">
        <v>232664</v>
      </c>
      <c r="E566" s="66">
        <v>33340</v>
      </c>
      <c r="F566" s="67">
        <f t="shared" si="202"/>
        <v>416</v>
      </c>
      <c r="G566" s="43">
        <f t="shared" si="203"/>
        <v>-100</v>
      </c>
      <c r="H566" s="68">
        <f t="shared" si="204"/>
        <v>111</v>
      </c>
      <c r="I566" s="46">
        <f t="shared" si="205"/>
        <v>24</v>
      </c>
    </row>
    <row r="567" spans="1:9" x14ac:dyDescent="0.25">
      <c r="A567" s="75"/>
      <c r="B567" s="5">
        <v>5</v>
      </c>
      <c r="C567" s="6" t="s">
        <v>5</v>
      </c>
      <c r="D567" s="66">
        <v>84239</v>
      </c>
      <c r="E567" s="66">
        <v>4642</v>
      </c>
      <c r="F567" s="67">
        <f t="shared" si="202"/>
        <v>0</v>
      </c>
      <c r="G567" s="43">
        <f t="shared" si="203"/>
        <v>0</v>
      </c>
      <c r="H567" s="68">
        <f t="shared" si="204"/>
        <v>0</v>
      </c>
      <c r="I567" s="46">
        <f t="shared" si="205"/>
        <v>0</v>
      </c>
    </row>
    <row r="568" spans="1:9" x14ac:dyDescent="0.25">
      <c r="A568" s="75"/>
      <c r="B568" s="5">
        <v>6</v>
      </c>
      <c r="C568" s="6" t="s">
        <v>6</v>
      </c>
      <c r="D568" s="66">
        <v>442</v>
      </c>
      <c r="E568" s="66">
        <v>7</v>
      </c>
      <c r="F568" s="67">
        <f t="shared" si="202"/>
        <v>0</v>
      </c>
      <c r="G568" s="43">
        <f t="shared" si="203"/>
        <v>0</v>
      </c>
      <c r="H568" s="68">
        <f t="shared" si="204"/>
        <v>0</v>
      </c>
      <c r="I568" s="46">
        <f t="shared" si="205"/>
        <v>0</v>
      </c>
    </row>
    <row r="569" spans="1:9" x14ac:dyDescent="0.25">
      <c r="A569" s="75"/>
      <c r="B569" s="5">
        <v>7</v>
      </c>
      <c r="C569" s="6" t="s">
        <v>7</v>
      </c>
      <c r="D569" s="66">
        <v>183139</v>
      </c>
      <c r="E569" s="66">
        <v>8598</v>
      </c>
      <c r="F569" s="67">
        <f t="shared" si="202"/>
        <v>120</v>
      </c>
      <c r="G569" s="43">
        <f t="shared" si="203"/>
        <v>-447</v>
      </c>
      <c r="H569" s="68">
        <f t="shared" si="204"/>
        <v>4</v>
      </c>
      <c r="I569" s="46">
        <f t="shared" si="205"/>
        <v>-20</v>
      </c>
    </row>
    <row r="570" spans="1:9" x14ac:dyDescent="0.25">
      <c r="A570" s="76"/>
      <c r="B570" s="5">
        <v>8</v>
      </c>
      <c r="C570" s="6" t="s">
        <v>8</v>
      </c>
      <c r="D570" s="66">
        <v>1802180</v>
      </c>
      <c r="E570" s="66">
        <v>104786</v>
      </c>
      <c r="F570" s="67">
        <f t="shared" si="202"/>
        <v>8650</v>
      </c>
      <c r="G570" s="43">
        <f t="shared" si="203"/>
        <v>-16419</v>
      </c>
      <c r="H570" s="68">
        <f t="shared" si="204"/>
        <v>244</v>
      </c>
      <c r="I570" s="46">
        <f t="shared" si="205"/>
        <v>-968</v>
      </c>
    </row>
    <row r="571" spans="1:9" ht="31.5" x14ac:dyDescent="0.25">
      <c r="A571" s="10" t="s">
        <v>0</v>
      </c>
      <c r="B571" s="2" t="s">
        <v>12</v>
      </c>
      <c r="C571" s="3" t="s">
        <v>13</v>
      </c>
      <c r="D571" s="64" t="s">
        <v>14</v>
      </c>
      <c r="E571" s="65" t="s">
        <v>9</v>
      </c>
      <c r="F571" s="65" t="s">
        <v>15</v>
      </c>
      <c r="G571" s="42" t="s">
        <v>21</v>
      </c>
      <c r="H571" s="65" t="s">
        <v>10</v>
      </c>
      <c r="I571" s="42" t="s">
        <v>22</v>
      </c>
    </row>
    <row r="572" spans="1:9" x14ac:dyDescent="0.25">
      <c r="A572" s="74">
        <v>43982</v>
      </c>
      <c r="B572" s="5">
        <v>1</v>
      </c>
      <c r="C572" s="6" t="s">
        <v>1</v>
      </c>
      <c r="D572" s="66">
        <v>6262197</v>
      </c>
      <c r="E572" s="66">
        <v>375375</v>
      </c>
      <c r="F572" s="67">
        <f t="shared" ref="F572:F579" si="206">D572-D563</f>
        <v>172885</v>
      </c>
      <c r="G572" s="43">
        <f t="shared" ref="G572:G579" si="207">F572-F563</f>
        <v>119141</v>
      </c>
      <c r="H572" s="68">
        <f t="shared" ref="H572:H579" si="208">E572-E563</f>
        <v>5222</v>
      </c>
      <c r="I572" s="46">
        <f t="shared" ref="I572:I579" si="209">H572-H563</f>
        <v>3559</v>
      </c>
    </row>
    <row r="573" spans="1:9" x14ac:dyDescent="0.25">
      <c r="A573" s="75"/>
      <c r="B573" s="5">
        <v>2</v>
      </c>
      <c r="C573" s="6" t="s">
        <v>2</v>
      </c>
      <c r="D573" s="66">
        <v>406066</v>
      </c>
      <c r="E573" s="66">
        <v>4699</v>
      </c>
      <c r="F573" s="67">
        <f t="shared" si="206"/>
        <v>9097</v>
      </c>
      <c r="G573" s="43">
        <f t="shared" si="207"/>
        <v>167</v>
      </c>
      <c r="H573" s="68">
        <f t="shared" si="208"/>
        <v>139</v>
      </c>
      <c r="I573" s="46">
        <f t="shared" si="209"/>
        <v>-45</v>
      </c>
    </row>
    <row r="574" spans="1:9" x14ac:dyDescent="0.25">
      <c r="A574" s="75"/>
      <c r="B574" s="5">
        <v>3</v>
      </c>
      <c r="C574" s="6" t="s">
        <v>3</v>
      </c>
      <c r="D574" s="66">
        <v>180791</v>
      </c>
      <c r="E574" s="66">
        <v>2477</v>
      </c>
      <c r="F574" s="67">
        <f t="shared" si="206"/>
        <v>2595</v>
      </c>
      <c r="G574" s="43">
        <f t="shared" si="207"/>
        <v>228</v>
      </c>
      <c r="H574" s="68">
        <f t="shared" si="208"/>
        <v>69</v>
      </c>
      <c r="I574" s="46">
        <f t="shared" si="209"/>
        <v>-9</v>
      </c>
    </row>
    <row r="575" spans="1:9" x14ac:dyDescent="0.25">
      <c r="A575" s="75"/>
      <c r="B575" s="5">
        <v>4</v>
      </c>
      <c r="C575" s="6" t="s">
        <v>4</v>
      </c>
      <c r="D575" s="66">
        <v>232966</v>
      </c>
      <c r="E575" s="66">
        <v>33398</v>
      </c>
      <c r="F575" s="67">
        <f t="shared" si="206"/>
        <v>302</v>
      </c>
      <c r="G575" s="43">
        <f t="shared" si="207"/>
        <v>-114</v>
      </c>
      <c r="H575" s="68">
        <f t="shared" si="208"/>
        <v>58</v>
      </c>
      <c r="I575" s="46">
        <f t="shared" si="209"/>
        <v>-53</v>
      </c>
    </row>
    <row r="576" spans="1:9" x14ac:dyDescent="0.25">
      <c r="A576" s="75"/>
      <c r="B576" s="5">
        <v>5</v>
      </c>
      <c r="C576" s="6" t="s">
        <v>5</v>
      </c>
      <c r="D576" s="66">
        <v>84239</v>
      </c>
      <c r="E576" s="66">
        <v>4642</v>
      </c>
      <c r="F576" s="67">
        <f t="shared" si="206"/>
        <v>0</v>
      </c>
      <c r="G576" s="43">
        <f t="shared" si="207"/>
        <v>0</v>
      </c>
      <c r="H576" s="68">
        <f t="shared" si="208"/>
        <v>0</v>
      </c>
      <c r="I576" s="46">
        <f t="shared" si="209"/>
        <v>0</v>
      </c>
    </row>
    <row r="577" spans="1:9" x14ac:dyDescent="0.25">
      <c r="A577" s="75"/>
      <c r="B577" s="5">
        <v>6</v>
      </c>
      <c r="C577" s="6" t="s">
        <v>6</v>
      </c>
      <c r="D577" s="66">
        <v>442</v>
      </c>
      <c r="E577" s="66">
        <v>7</v>
      </c>
      <c r="F577" s="67">
        <f t="shared" si="206"/>
        <v>0</v>
      </c>
      <c r="G577" s="43">
        <f t="shared" si="207"/>
        <v>0</v>
      </c>
      <c r="H577" s="68">
        <f t="shared" si="208"/>
        <v>0</v>
      </c>
      <c r="I577" s="46">
        <f t="shared" si="209"/>
        <v>0</v>
      </c>
    </row>
    <row r="578" spans="1:9" x14ac:dyDescent="0.25">
      <c r="A578" s="75"/>
      <c r="B578" s="5">
        <v>7</v>
      </c>
      <c r="C578" s="6" t="s">
        <v>7</v>
      </c>
      <c r="D578" s="66">
        <v>183444</v>
      </c>
      <c r="E578" s="66">
        <v>8609</v>
      </c>
      <c r="F578" s="67">
        <f t="shared" si="206"/>
        <v>305</v>
      </c>
      <c r="G578" s="43">
        <f t="shared" si="207"/>
        <v>185</v>
      </c>
      <c r="H578" s="68">
        <f t="shared" si="208"/>
        <v>11</v>
      </c>
      <c r="I578" s="46">
        <f t="shared" si="209"/>
        <v>7</v>
      </c>
    </row>
    <row r="579" spans="1:9" x14ac:dyDescent="0.25">
      <c r="A579" s="76"/>
      <c r="B579" s="5">
        <v>8</v>
      </c>
      <c r="C579" s="6" t="s">
        <v>8</v>
      </c>
      <c r="D579" s="66">
        <v>1831657</v>
      </c>
      <c r="E579" s="66">
        <v>105788</v>
      </c>
      <c r="F579" s="67">
        <f t="shared" si="206"/>
        <v>29477</v>
      </c>
      <c r="G579" s="43">
        <f t="shared" si="207"/>
        <v>20827</v>
      </c>
      <c r="H579" s="68">
        <f t="shared" si="208"/>
        <v>1002</v>
      </c>
      <c r="I579" s="46">
        <f t="shared" si="209"/>
        <v>758</v>
      </c>
    </row>
    <row r="580" spans="1:9" ht="31.5" x14ac:dyDescent="0.25">
      <c r="A580" s="10" t="s">
        <v>0</v>
      </c>
      <c r="B580" s="2" t="s">
        <v>12</v>
      </c>
      <c r="C580" s="3" t="s">
        <v>13</v>
      </c>
      <c r="D580" s="64" t="s">
        <v>14</v>
      </c>
      <c r="E580" s="65" t="s">
        <v>9</v>
      </c>
      <c r="F580" s="65" t="s">
        <v>15</v>
      </c>
      <c r="G580" s="42" t="s">
        <v>21</v>
      </c>
      <c r="H580" s="65" t="s">
        <v>10</v>
      </c>
      <c r="I580" s="42" t="s">
        <v>22</v>
      </c>
    </row>
    <row r="581" spans="1:9" x14ac:dyDescent="0.25">
      <c r="A581" s="74">
        <v>43983</v>
      </c>
      <c r="B581" s="5">
        <v>1</v>
      </c>
      <c r="C581" s="6" t="s">
        <v>1</v>
      </c>
      <c r="D581" s="66">
        <v>6386240</v>
      </c>
      <c r="E581" s="66">
        <v>379470</v>
      </c>
      <c r="F581" s="67">
        <f t="shared" ref="F581:F588" si="210">D581-D572</f>
        <v>124043</v>
      </c>
      <c r="G581" s="43">
        <f t="shared" ref="G581:G588" si="211">F581-F572</f>
        <v>-48842</v>
      </c>
      <c r="H581" s="68">
        <f t="shared" ref="H581:H588" si="212">E581-E572</f>
        <v>4095</v>
      </c>
      <c r="I581" s="46">
        <f t="shared" ref="I581:I588" si="213">H581-H572</f>
        <v>-1127</v>
      </c>
    </row>
    <row r="582" spans="1:9" x14ac:dyDescent="0.25">
      <c r="A582" s="75"/>
      <c r="B582" s="5">
        <v>2</v>
      </c>
      <c r="C582" s="6" t="s">
        <v>2</v>
      </c>
      <c r="D582" s="66">
        <v>415341</v>
      </c>
      <c r="E582" s="66">
        <v>4860</v>
      </c>
      <c r="F582" s="67">
        <f t="shared" si="210"/>
        <v>9275</v>
      </c>
      <c r="G582" s="43">
        <f t="shared" si="211"/>
        <v>178</v>
      </c>
      <c r="H582" s="68">
        <f t="shared" si="212"/>
        <v>161</v>
      </c>
      <c r="I582" s="46">
        <f t="shared" si="213"/>
        <v>22</v>
      </c>
    </row>
    <row r="583" spans="1:9" x14ac:dyDescent="0.25">
      <c r="A583" s="75"/>
      <c r="B583" s="5">
        <v>3</v>
      </c>
      <c r="C583" s="6" t="s">
        <v>3</v>
      </c>
      <c r="D583" s="66">
        <v>183088</v>
      </c>
      <c r="E583" s="66">
        <v>2553</v>
      </c>
      <c r="F583" s="67">
        <f t="shared" si="210"/>
        <v>2297</v>
      </c>
      <c r="G583" s="43">
        <f t="shared" si="211"/>
        <v>-298</v>
      </c>
      <c r="H583" s="68">
        <f t="shared" si="212"/>
        <v>76</v>
      </c>
      <c r="I583" s="46">
        <f t="shared" si="213"/>
        <v>7</v>
      </c>
    </row>
    <row r="584" spans="1:9" x14ac:dyDescent="0.25">
      <c r="A584" s="75"/>
      <c r="B584" s="5">
        <v>4</v>
      </c>
      <c r="C584" s="6" t="s">
        <v>4</v>
      </c>
      <c r="D584" s="66">
        <v>233197</v>
      </c>
      <c r="E584" s="66">
        <v>33475</v>
      </c>
      <c r="F584" s="67">
        <f t="shared" si="210"/>
        <v>231</v>
      </c>
      <c r="G584" s="43">
        <f t="shared" si="211"/>
        <v>-71</v>
      </c>
      <c r="H584" s="68">
        <f t="shared" si="212"/>
        <v>77</v>
      </c>
      <c r="I584" s="46">
        <f t="shared" si="213"/>
        <v>19</v>
      </c>
    </row>
    <row r="585" spans="1:9" x14ac:dyDescent="0.25">
      <c r="A585" s="75"/>
      <c r="B585" s="5">
        <v>5</v>
      </c>
      <c r="C585" s="6" t="s">
        <v>5</v>
      </c>
      <c r="D585" s="66">
        <v>84239</v>
      </c>
      <c r="E585" s="66">
        <v>4642</v>
      </c>
      <c r="F585" s="67">
        <f t="shared" si="210"/>
        <v>0</v>
      </c>
      <c r="G585" s="43">
        <f t="shared" si="211"/>
        <v>0</v>
      </c>
      <c r="H585" s="68">
        <f t="shared" si="212"/>
        <v>0</v>
      </c>
      <c r="I585" s="46">
        <f t="shared" si="213"/>
        <v>0</v>
      </c>
    </row>
    <row r="586" spans="1:9" x14ac:dyDescent="0.25">
      <c r="A586" s="75"/>
      <c r="B586" s="5">
        <v>6</v>
      </c>
      <c r="C586" s="6" t="s">
        <v>6</v>
      </c>
      <c r="D586" s="66">
        <v>443</v>
      </c>
      <c r="E586" s="66">
        <v>7</v>
      </c>
      <c r="F586" s="67">
        <f t="shared" si="210"/>
        <v>1</v>
      </c>
      <c r="G586" s="43">
        <f t="shared" si="211"/>
        <v>1</v>
      </c>
      <c r="H586" s="68">
        <f t="shared" si="212"/>
        <v>0</v>
      </c>
      <c r="I586" s="46">
        <f t="shared" si="213"/>
        <v>0</v>
      </c>
    </row>
    <row r="587" spans="1:9" x14ac:dyDescent="0.25">
      <c r="A587" s="75"/>
      <c r="B587" s="5">
        <v>7</v>
      </c>
      <c r="C587" s="6" t="s">
        <v>7</v>
      </c>
      <c r="D587" s="66">
        <v>183765</v>
      </c>
      <c r="E587" s="66">
        <v>8618</v>
      </c>
      <c r="F587" s="67">
        <f t="shared" si="210"/>
        <v>321</v>
      </c>
      <c r="G587" s="43">
        <f t="shared" si="211"/>
        <v>16</v>
      </c>
      <c r="H587" s="68">
        <f t="shared" si="212"/>
        <v>9</v>
      </c>
      <c r="I587" s="46">
        <f t="shared" si="213"/>
        <v>-2</v>
      </c>
    </row>
    <row r="588" spans="1:9" x14ac:dyDescent="0.25">
      <c r="A588" s="76"/>
      <c r="B588" s="5">
        <v>8</v>
      </c>
      <c r="C588" s="6" t="s">
        <v>8</v>
      </c>
      <c r="D588" s="66">
        <v>1859597</v>
      </c>
      <c r="E588" s="66">
        <v>106125</v>
      </c>
      <c r="F588" s="67">
        <f t="shared" si="210"/>
        <v>27940</v>
      </c>
      <c r="G588" s="43">
        <f t="shared" si="211"/>
        <v>-1537</v>
      </c>
      <c r="H588" s="68">
        <f t="shared" si="212"/>
        <v>337</v>
      </c>
      <c r="I588" s="46">
        <f t="shared" si="213"/>
        <v>-665</v>
      </c>
    </row>
    <row r="589" spans="1:9" ht="31.5" x14ac:dyDescent="0.25">
      <c r="A589" s="10" t="s">
        <v>0</v>
      </c>
      <c r="B589" s="2" t="s">
        <v>12</v>
      </c>
      <c r="C589" s="3" t="s">
        <v>13</v>
      </c>
      <c r="D589" s="64" t="s">
        <v>14</v>
      </c>
      <c r="E589" s="65" t="s">
        <v>9</v>
      </c>
      <c r="F589" s="65" t="s">
        <v>15</v>
      </c>
      <c r="G589" s="42" t="s">
        <v>21</v>
      </c>
      <c r="H589" s="65" t="s">
        <v>10</v>
      </c>
      <c r="I589" s="42" t="s">
        <v>22</v>
      </c>
    </row>
    <row r="590" spans="1:9" x14ac:dyDescent="0.25">
      <c r="A590" s="74">
        <v>43984</v>
      </c>
      <c r="B590" s="5">
        <v>1</v>
      </c>
      <c r="C590" s="6" t="s">
        <v>1</v>
      </c>
      <c r="D590" s="66">
        <v>6396729</v>
      </c>
      <c r="E590" s="66">
        <v>379648</v>
      </c>
      <c r="F590" s="67">
        <f t="shared" ref="F590:F597" si="214">D590-D581</f>
        <v>10489</v>
      </c>
      <c r="G590" s="43">
        <f t="shared" ref="G590:G597" si="215">F590-F581</f>
        <v>-113554</v>
      </c>
      <c r="H590" s="68">
        <f t="shared" ref="H590:H597" si="216">E590-E581</f>
        <v>178</v>
      </c>
      <c r="I590" s="46">
        <f t="shared" ref="I590:I597" si="217">H590-H581</f>
        <v>-3917</v>
      </c>
    </row>
    <row r="591" spans="1:9" x14ac:dyDescent="0.25">
      <c r="A591" s="75"/>
      <c r="B591" s="5">
        <v>2</v>
      </c>
      <c r="C591" s="6" t="s">
        <v>2</v>
      </c>
      <c r="D591" s="66">
        <v>423831</v>
      </c>
      <c r="E591" s="66">
        <v>5040</v>
      </c>
      <c r="F591" s="67">
        <f t="shared" si="214"/>
        <v>8490</v>
      </c>
      <c r="G591" s="43">
        <f t="shared" si="215"/>
        <v>-785</v>
      </c>
      <c r="H591" s="68">
        <f t="shared" si="216"/>
        <v>180</v>
      </c>
      <c r="I591" s="46">
        <f t="shared" si="217"/>
        <v>19</v>
      </c>
    </row>
    <row r="592" spans="1:9" x14ac:dyDescent="0.25">
      <c r="A592" s="75"/>
      <c r="B592" s="5">
        <v>3</v>
      </c>
      <c r="C592" s="6" t="s">
        <v>3</v>
      </c>
      <c r="D592" s="66">
        <v>185374</v>
      </c>
      <c r="E592" s="66">
        <v>2624</v>
      </c>
      <c r="F592" s="67">
        <f t="shared" si="214"/>
        <v>2286</v>
      </c>
      <c r="G592" s="43">
        <f t="shared" si="215"/>
        <v>-11</v>
      </c>
      <c r="H592" s="68">
        <f t="shared" si="216"/>
        <v>71</v>
      </c>
      <c r="I592" s="46">
        <f t="shared" si="217"/>
        <v>-5</v>
      </c>
    </row>
    <row r="593" spans="1:9" x14ac:dyDescent="0.25">
      <c r="A593" s="75"/>
      <c r="B593" s="5">
        <v>4</v>
      </c>
      <c r="C593" s="6" t="s">
        <v>4</v>
      </c>
      <c r="D593" s="66">
        <v>233274</v>
      </c>
      <c r="E593" s="66">
        <v>33475</v>
      </c>
      <c r="F593" s="67">
        <f t="shared" si="214"/>
        <v>77</v>
      </c>
      <c r="G593" s="43">
        <f t="shared" si="215"/>
        <v>-154</v>
      </c>
      <c r="H593" s="68">
        <f t="shared" si="216"/>
        <v>0</v>
      </c>
      <c r="I593" s="46">
        <f t="shared" si="217"/>
        <v>-77</v>
      </c>
    </row>
    <row r="594" spans="1:9" x14ac:dyDescent="0.25">
      <c r="A594" s="75"/>
      <c r="B594" s="5">
        <v>5</v>
      </c>
      <c r="C594" s="6" t="s">
        <v>5</v>
      </c>
      <c r="D594" s="66">
        <v>84239</v>
      </c>
      <c r="E594" s="66">
        <v>4642</v>
      </c>
      <c r="F594" s="67">
        <f t="shared" si="214"/>
        <v>0</v>
      </c>
      <c r="G594" s="43">
        <f t="shared" si="215"/>
        <v>0</v>
      </c>
      <c r="H594" s="68">
        <f t="shared" si="216"/>
        <v>0</v>
      </c>
      <c r="I594" s="46">
        <f t="shared" si="217"/>
        <v>0</v>
      </c>
    </row>
    <row r="595" spans="1:9" x14ac:dyDescent="0.25">
      <c r="A595" s="75"/>
      <c r="B595" s="5">
        <v>6</v>
      </c>
      <c r="C595" s="6" t="s">
        <v>6</v>
      </c>
      <c r="D595" s="66">
        <v>443</v>
      </c>
      <c r="E595" s="66">
        <v>7</v>
      </c>
      <c r="F595" s="67">
        <f t="shared" si="214"/>
        <v>0</v>
      </c>
      <c r="G595" s="43">
        <f t="shared" si="215"/>
        <v>-1</v>
      </c>
      <c r="H595" s="68">
        <f t="shared" si="216"/>
        <v>0</v>
      </c>
      <c r="I595" s="46">
        <f t="shared" si="217"/>
        <v>0</v>
      </c>
    </row>
    <row r="596" spans="1:9" x14ac:dyDescent="0.25">
      <c r="A596" s="75"/>
      <c r="B596" s="5">
        <v>7</v>
      </c>
      <c r="C596" s="6" t="s">
        <v>7</v>
      </c>
      <c r="D596" s="66">
        <v>183812</v>
      </c>
      <c r="E596" s="66">
        <v>8618</v>
      </c>
      <c r="F596" s="67">
        <f t="shared" si="214"/>
        <v>47</v>
      </c>
      <c r="G596" s="43">
        <f t="shared" si="215"/>
        <v>-274</v>
      </c>
      <c r="H596" s="68">
        <f t="shared" si="216"/>
        <v>0</v>
      </c>
      <c r="I596" s="46">
        <f t="shared" si="217"/>
        <v>-9</v>
      </c>
    </row>
    <row r="597" spans="1:9" x14ac:dyDescent="0.25">
      <c r="A597" s="76"/>
      <c r="B597" s="5">
        <v>8</v>
      </c>
      <c r="C597" s="6" t="s">
        <v>8</v>
      </c>
      <c r="D597" s="66">
        <v>1879693</v>
      </c>
      <c r="E597" s="66">
        <v>106927</v>
      </c>
      <c r="F597" s="67">
        <f t="shared" si="214"/>
        <v>20096</v>
      </c>
      <c r="G597" s="43">
        <f t="shared" si="215"/>
        <v>-7844</v>
      </c>
      <c r="H597" s="68">
        <f t="shared" si="216"/>
        <v>802</v>
      </c>
      <c r="I597" s="46">
        <f t="shared" si="217"/>
        <v>465</v>
      </c>
    </row>
    <row r="598" spans="1:9" ht="31.5" x14ac:dyDescent="0.25">
      <c r="A598" s="10" t="s">
        <v>0</v>
      </c>
      <c r="B598" s="2" t="s">
        <v>12</v>
      </c>
      <c r="C598" s="3" t="s">
        <v>13</v>
      </c>
      <c r="D598" s="64" t="s">
        <v>14</v>
      </c>
      <c r="E598" s="65" t="s">
        <v>9</v>
      </c>
      <c r="F598" s="65" t="s">
        <v>15</v>
      </c>
      <c r="G598" s="42" t="s">
        <v>21</v>
      </c>
      <c r="H598" s="65" t="s">
        <v>10</v>
      </c>
      <c r="I598" s="42" t="s">
        <v>22</v>
      </c>
    </row>
    <row r="599" spans="1:9" x14ac:dyDescent="0.25">
      <c r="A599" s="74">
        <v>43985</v>
      </c>
      <c r="B599" s="5">
        <v>1</v>
      </c>
      <c r="C599" s="6" t="s">
        <v>1</v>
      </c>
      <c r="D599" s="66">
        <v>6601376</v>
      </c>
      <c r="E599" s="66">
        <v>388409</v>
      </c>
      <c r="F599" s="67">
        <f t="shared" ref="F599:F606" si="218">D599-D590</f>
        <v>204647</v>
      </c>
      <c r="G599" s="43">
        <f t="shared" ref="G599:G606" si="219">F599-F590</f>
        <v>194158</v>
      </c>
      <c r="H599" s="68">
        <f t="shared" ref="H599:H606" si="220">E599-E590</f>
        <v>8761</v>
      </c>
      <c r="I599" s="46">
        <f t="shared" ref="I599:I606" si="221">H599-H590</f>
        <v>8583</v>
      </c>
    </row>
    <row r="600" spans="1:9" x14ac:dyDescent="0.25">
      <c r="A600" s="75"/>
      <c r="B600" s="5">
        <v>2</v>
      </c>
      <c r="C600" s="6" t="s">
        <v>2</v>
      </c>
      <c r="D600" s="66">
        <v>432667</v>
      </c>
      <c r="E600" s="66">
        <v>5219</v>
      </c>
      <c r="F600" s="67">
        <f t="shared" si="218"/>
        <v>8836</v>
      </c>
      <c r="G600" s="43">
        <f t="shared" si="219"/>
        <v>346</v>
      </c>
      <c r="H600" s="68">
        <f t="shared" si="220"/>
        <v>179</v>
      </c>
      <c r="I600" s="46">
        <f t="shared" si="221"/>
        <v>-1</v>
      </c>
    </row>
    <row r="601" spans="1:9" x14ac:dyDescent="0.25">
      <c r="A601" s="75"/>
      <c r="B601" s="5">
        <v>3</v>
      </c>
      <c r="C601" s="6" t="s">
        <v>3</v>
      </c>
      <c r="D601" s="66">
        <v>187216</v>
      </c>
      <c r="E601" s="66">
        <v>2685</v>
      </c>
      <c r="F601" s="67">
        <f t="shared" si="218"/>
        <v>1842</v>
      </c>
      <c r="G601" s="43">
        <f t="shared" si="219"/>
        <v>-444</v>
      </c>
      <c r="H601" s="68">
        <f t="shared" si="220"/>
        <v>61</v>
      </c>
      <c r="I601" s="46">
        <f t="shared" si="221"/>
        <v>-10</v>
      </c>
    </row>
    <row r="602" spans="1:9" x14ac:dyDescent="0.25">
      <c r="A602" s="75"/>
      <c r="B602" s="5">
        <v>4</v>
      </c>
      <c r="C602" s="6" t="s">
        <v>4</v>
      </c>
      <c r="D602" s="66">
        <v>233481</v>
      </c>
      <c r="E602" s="66">
        <v>33689</v>
      </c>
      <c r="F602" s="67">
        <f t="shared" si="218"/>
        <v>207</v>
      </c>
      <c r="G602" s="43">
        <f t="shared" si="219"/>
        <v>130</v>
      </c>
      <c r="H602" s="68">
        <f t="shared" si="220"/>
        <v>214</v>
      </c>
      <c r="I602" s="46">
        <f t="shared" si="221"/>
        <v>214</v>
      </c>
    </row>
    <row r="603" spans="1:9" x14ac:dyDescent="0.25">
      <c r="A603" s="75"/>
      <c r="B603" s="5">
        <v>5</v>
      </c>
      <c r="C603" s="6" t="s">
        <v>5</v>
      </c>
      <c r="D603" s="66">
        <v>84239</v>
      </c>
      <c r="E603" s="66">
        <v>4642</v>
      </c>
      <c r="F603" s="67">
        <f t="shared" si="218"/>
        <v>0</v>
      </c>
      <c r="G603" s="43">
        <f t="shared" si="219"/>
        <v>0</v>
      </c>
      <c r="H603" s="68">
        <f t="shared" si="220"/>
        <v>0</v>
      </c>
      <c r="I603" s="46">
        <f t="shared" si="221"/>
        <v>0</v>
      </c>
    </row>
    <row r="604" spans="1:9" x14ac:dyDescent="0.25">
      <c r="A604" s="75"/>
      <c r="B604" s="5">
        <v>6</v>
      </c>
      <c r="C604" s="6" t="s">
        <v>6</v>
      </c>
      <c r="D604" s="66">
        <v>443</v>
      </c>
      <c r="E604" s="66">
        <v>7</v>
      </c>
      <c r="F604" s="67">
        <f t="shared" si="218"/>
        <v>0</v>
      </c>
      <c r="G604" s="43">
        <f t="shared" si="219"/>
        <v>0</v>
      </c>
      <c r="H604" s="68">
        <f t="shared" si="220"/>
        <v>0</v>
      </c>
      <c r="I604" s="46">
        <f t="shared" si="221"/>
        <v>0</v>
      </c>
    </row>
    <row r="605" spans="1:9" x14ac:dyDescent="0.25">
      <c r="A605" s="75"/>
      <c r="B605" s="5">
        <v>7</v>
      </c>
      <c r="C605" s="6" t="s">
        <v>7</v>
      </c>
      <c r="D605" s="66">
        <v>184231</v>
      </c>
      <c r="E605" s="66">
        <v>8635</v>
      </c>
      <c r="F605" s="67">
        <f t="shared" si="218"/>
        <v>419</v>
      </c>
      <c r="G605" s="43">
        <f t="shared" si="219"/>
        <v>372</v>
      </c>
      <c r="H605" s="68">
        <f t="shared" si="220"/>
        <v>17</v>
      </c>
      <c r="I605" s="46">
        <f t="shared" si="221"/>
        <v>17</v>
      </c>
    </row>
    <row r="606" spans="1:9" x14ac:dyDescent="0.25">
      <c r="A606" s="76"/>
      <c r="B606" s="5">
        <v>8</v>
      </c>
      <c r="C606" s="6" t="s">
        <v>8</v>
      </c>
      <c r="D606" s="66">
        <v>1901382</v>
      </c>
      <c r="E606" s="66">
        <v>108205</v>
      </c>
      <c r="F606" s="67">
        <f t="shared" si="218"/>
        <v>21689</v>
      </c>
      <c r="G606" s="43">
        <f t="shared" si="219"/>
        <v>1593</v>
      </c>
      <c r="H606" s="68">
        <f t="shared" si="220"/>
        <v>1278</v>
      </c>
      <c r="I606" s="46">
        <f t="shared" si="221"/>
        <v>476</v>
      </c>
    </row>
    <row r="607" spans="1:9" ht="31.5" x14ac:dyDescent="0.25">
      <c r="A607" s="10" t="s">
        <v>0</v>
      </c>
      <c r="B607" s="2" t="s">
        <v>12</v>
      </c>
      <c r="C607" s="3" t="s">
        <v>13</v>
      </c>
      <c r="D607" s="64" t="s">
        <v>14</v>
      </c>
      <c r="E607" s="65" t="s">
        <v>9</v>
      </c>
      <c r="F607" s="65" t="s">
        <v>15</v>
      </c>
      <c r="G607" s="42" t="s">
        <v>21</v>
      </c>
      <c r="H607" s="65" t="s">
        <v>10</v>
      </c>
      <c r="I607" s="42" t="s">
        <v>22</v>
      </c>
    </row>
    <row r="608" spans="1:9" x14ac:dyDescent="0.25">
      <c r="A608" s="74">
        <v>43986</v>
      </c>
      <c r="B608" s="5">
        <v>1</v>
      </c>
      <c r="C608" s="6" t="s">
        <v>1</v>
      </c>
      <c r="D608" s="66">
        <v>6727875</v>
      </c>
      <c r="E608" s="66">
        <v>393798</v>
      </c>
      <c r="F608" s="67">
        <f t="shared" ref="F608:F615" si="222">D608-D599</f>
        <v>126499</v>
      </c>
      <c r="G608" s="43">
        <f t="shared" ref="G608:G615" si="223">F608-F599</f>
        <v>-78148</v>
      </c>
      <c r="H608" s="68">
        <f t="shared" ref="H608:H615" si="224">E608-E599</f>
        <v>5389</v>
      </c>
      <c r="I608" s="46">
        <f t="shared" ref="I608:I615" si="225">H608-H599</f>
        <v>-3372</v>
      </c>
    </row>
    <row r="609" spans="1:9" x14ac:dyDescent="0.25">
      <c r="A609" s="75"/>
      <c r="B609" s="5">
        <v>2</v>
      </c>
      <c r="C609" s="6" t="s">
        <v>2</v>
      </c>
      <c r="D609" s="66">
        <v>441457</v>
      </c>
      <c r="E609" s="66">
        <v>5389</v>
      </c>
      <c r="F609" s="67">
        <f t="shared" si="222"/>
        <v>8790</v>
      </c>
      <c r="G609" s="43">
        <f t="shared" si="223"/>
        <v>-46</v>
      </c>
      <c r="H609" s="68">
        <f t="shared" si="224"/>
        <v>170</v>
      </c>
      <c r="I609" s="46">
        <f t="shared" si="225"/>
        <v>-9</v>
      </c>
    </row>
    <row r="610" spans="1:9" x14ac:dyDescent="0.25">
      <c r="A610" s="75"/>
      <c r="B610" s="5">
        <v>3</v>
      </c>
      <c r="C610" s="6" t="s">
        <v>3</v>
      </c>
      <c r="D610" s="66">
        <v>189214</v>
      </c>
      <c r="E610" s="66">
        <v>2749</v>
      </c>
      <c r="F610" s="67">
        <f t="shared" si="222"/>
        <v>1998</v>
      </c>
      <c r="G610" s="43">
        <f t="shared" si="223"/>
        <v>156</v>
      </c>
      <c r="H610" s="68">
        <f t="shared" si="224"/>
        <v>64</v>
      </c>
      <c r="I610" s="46">
        <f t="shared" si="225"/>
        <v>3</v>
      </c>
    </row>
    <row r="611" spans="1:9" x14ac:dyDescent="0.25">
      <c r="A611" s="75"/>
      <c r="B611" s="5">
        <v>4</v>
      </c>
      <c r="C611" s="6" t="s">
        <v>4</v>
      </c>
      <c r="D611" s="66">
        <v>233689</v>
      </c>
      <c r="E611" s="66">
        <v>33689</v>
      </c>
      <c r="F611" s="67">
        <f t="shared" si="222"/>
        <v>208</v>
      </c>
      <c r="G611" s="43">
        <f t="shared" si="223"/>
        <v>1</v>
      </c>
      <c r="H611" s="68">
        <f t="shared" si="224"/>
        <v>0</v>
      </c>
      <c r="I611" s="46">
        <f t="shared" si="225"/>
        <v>-214</v>
      </c>
    </row>
    <row r="612" spans="1:9" x14ac:dyDescent="0.25">
      <c r="A612" s="75"/>
      <c r="B612" s="5">
        <v>5</v>
      </c>
      <c r="C612" s="6" t="s">
        <v>5</v>
      </c>
      <c r="D612" s="66">
        <v>84239</v>
      </c>
      <c r="E612" s="66">
        <v>4642</v>
      </c>
      <c r="F612" s="67">
        <f t="shared" si="222"/>
        <v>0</v>
      </c>
      <c r="G612" s="43">
        <f t="shared" si="223"/>
        <v>0</v>
      </c>
      <c r="H612" s="68">
        <f t="shared" si="224"/>
        <v>0</v>
      </c>
      <c r="I612" s="46">
        <f t="shared" si="225"/>
        <v>0</v>
      </c>
    </row>
    <row r="613" spans="1:9" x14ac:dyDescent="0.25">
      <c r="A613" s="75"/>
      <c r="B613" s="5">
        <v>6</v>
      </c>
      <c r="C613" s="6" t="s">
        <v>6</v>
      </c>
      <c r="D613" s="66">
        <v>443</v>
      </c>
      <c r="E613" s="66">
        <v>7</v>
      </c>
      <c r="F613" s="67">
        <f t="shared" si="222"/>
        <v>0</v>
      </c>
      <c r="G613" s="43">
        <f t="shared" si="223"/>
        <v>0</v>
      </c>
      <c r="H613" s="68">
        <f t="shared" si="224"/>
        <v>0</v>
      </c>
      <c r="I613" s="46">
        <f t="shared" si="225"/>
        <v>0</v>
      </c>
    </row>
    <row r="614" spans="1:9" x14ac:dyDescent="0.25">
      <c r="A614" s="75"/>
      <c r="B614" s="5">
        <v>7</v>
      </c>
      <c r="C614" s="6" t="s">
        <v>7</v>
      </c>
      <c r="D614" s="66">
        <v>184632</v>
      </c>
      <c r="E614" s="66">
        <f>E623-65</f>
        <v>8696</v>
      </c>
      <c r="F614" s="67">
        <f t="shared" si="222"/>
        <v>401</v>
      </c>
      <c r="G614" s="43">
        <f t="shared" si="223"/>
        <v>-18</v>
      </c>
      <c r="H614" s="68">
        <f t="shared" si="224"/>
        <v>61</v>
      </c>
      <c r="I614" s="46">
        <f t="shared" si="225"/>
        <v>44</v>
      </c>
    </row>
    <row r="615" spans="1:9" x14ac:dyDescent="0.25">
      <c r="A615" s="76"/>
      <c r="B615" s="5">
        <v>8</v>
      </c>
      <c r="C615" s="6" t="s">
        <v>8</v>
      </c>
      <c r="D615" s="66">
        <v>1919707</v>
      </c>
      <c r="E615" s="66">
        <v>109857</v>
      </c>
      <c r="F615" s="67">
        <f t="shared" si="222"/>
        <v>18325</v>
      </c>
      <c r="G615" s="43">
        <f t="shared" si="223"/>
        <v>-3364</v>
      </c>
      <c r="H615" s="68">
        <f t="shared" si="224"/>
        <v>1652</v>
      </c>
      <c r="I615" s="46">
        <f t="shared" si="225"/>
        <v>374</v>
      </c>
    </row>
    <row r="616" spans="1:9" ht="31.5" x14ac:dyDescent="0.25">
      <c r="A616" s="10" t="s">
        <v>0</v>
      </c>
      <c r="B616" s="2" t="s">
        <v>12</v>
      </c>
      <c r="C616" s="3" t="s">
        <v>13</v>
      </c>
      <c r="D616" s="64" t="s">
        <v>14</v>
      </c>
      <c r="E616" s="65" t="s">
        <v>9</v>
      </c>
      <c r="F616" s="65" t="s">
        <v>15</v>
      </c>
      <c r="G616" s="42" t="s">
        <v>21</v>
      </c>
      <c r="H616" s="65" t="s">
        <v>10</v>
      </c>
      <c r="I616" s="42" t="s">
        <v>22</v>
      </c>
    </row>
    <row r="617" spans="1:9" x14ac:dyDescent="0.25">
      <c r="A617" s="74">
        <v>43987</v>
      </c>
      <c r="B617" s="5">
        <v>1</v>
      </c>
      <c r="C617" s="6" t="s">
        <v>1</v>
      </c>
      <c r="D617" s="66">
        <v>6813684</v>
      </c>
      <c r="E617" s="66">
        <v>397296</v>
      </c>
      <c r="F617" s="67">
        <f t="shared" ref="F617:F624" si="226">D617-D608</f>
        <v>85809</v>
      </c>
      <c r="G617" s="43">
        <f t="shared" ref="G617:G624" si="227">F617-F608</f>
        <v>-40690</v>
      </c>
      <c r="H617" s="68">
        <f t="shared" ref="H617:H624" si="228">E617-E608</f>
        <v>3498</v>
      </c>
      <c r="I617" s="46">
        <f t="shared" ref="I617:I624" si="229">H617-H608</f>
        <v>-1891</v>
      </c>
    </row>
    <row r="618" spans="1:9" x14ac:dyDescent="0.25">
      <c r="A618" s="75"/>
      <c r="B618" s="5">
        <v>2</v>
      </c>
      <c r="C618" s="6" t="s">
        <v>2</v>
      </c>
      <c r="D618" s="66">
        <v>450186</v>
      </c>
      <c r="E618" s="66">
        <v>5536</v>
      </c>
      <c r="F618" s="67">
        <f t="shared" si="226"/>
        <v>8729</v>
      </c>
      <c r="G618" s="43">
        <f t="shared" si="227"/>
        <v>-61</v>
      </c>
      <c r="H618" s="68">
        <f t="shared" si="228"/>
        <v>147</v>
      </c>
      <c r="I618" s="46">
        <f t="shared" si="229"/>
        <v>-23</v>
      </c>
    </row>
    <row r="619" spans="1:9" x14ac:dyDescent="0.25">
      <c r="A619" s="75"/>
      <c r="B619" s="5">
        <v>3</v>
      </c>
      <c r="C619" s="6" t="s">
        <v>3</v>
      </c>
      <c r="D619" s="66">
        <v>191069</v>
      </c>
      <c r="E619" s="66">
        <v>2806</v>
      </c>
      <c r="F619" s="67">
        <f t="shared" si="226"/>
        <v>1855</v>
      </c>
      <c r="G619" s="43">
        <f t="shared" si="227"/>
        <v>-143</v>
      </c>
      <c r="H619" s="68">
        <f t="shared" si="228"/>
        <v>57</v>
      </c>
      <c r="I619" s="46">
        <f t="shared" si="229"/>
        <v>-7</v>
      </c>
    </row>
    <row r="620" spans="1:9" x14ac:dyDescent="0.25">
      <c r="A620" s="75"/>
      <c r="B620" s="5">
        <v>4</v>
      </c>
      <c r="C620" s="6" t="s">
        <v>4</v>
      </c>
      <c r="D620" s="66">
        <v>234013</v>
      </c>
      <c r="E620" s="66">
        <v>33774</v>
      </c>
      <c r="F620" s="67">
        <f t="shared" si="226"/>
        <v>324</v>
      </c>
      <c r="G620" s="43">
        <f t="shared" si="227"/>
        <v>116</v>
      </c>
      <c r="H620" s="68">
        <f t="shared" si="228"/>
        <v>85</v>
      </c>
      <c r="I620" s="46">
        <f t="shared" si="229"/>
        <v>85</v>
      </c>
    </row>
    <row r="621" spans="1:9" x14ac:dyDescent="0.25">
      <c r="A621" s="75"/>
      <c r="B621" s="5">
        <v>5</v>
      </c>
      <c r="C621" s="6" t="s">
        <v>5</v>
      </c>
      <c r="D621" s="66">
        <v>84239</v>
      </c>
      <c r="E621" s="66">
        <v>4642</v>
      </c>
      <c r="F621" s="67">
        <f t="shared" si="226"/>
        <v>0</v>
      </c>
      <c r="G621" s="43">
        <f t="shared" si="227"/>
        <v>0</v>
      </c>
      <c r="H621" s="68">
        <f t="shared" si="228"/>
        <v>0</v>
      </c>
      <c r="I621" s="46">
        <f t="shared" si="229"/>
        <v>0</v>
      </c>
    </row>
    <row r="622" spans="1:9" x14ac:dyDescent="0.25">
      <c r="A622" s="75"/>
      <c r="B622" s="5">
        <v>6</v>
      </c>
      <c r="C622" s="6" t="s">
        <v>6</v>
      </c>
      <c r="D622" s="66">
        <v>443</v>
      </c>
      <c r="E622" s="66">
        <v>7</v>
      </c>
      <c r="F622" s="67">
        <f t="shared" si="226"/>
        <v>0</v>
      </c>
      <c r="G622" s="43">
        <f t="shared" si="227"/>
        <v>0</v>
      </c>
      <c r="H622" s="68">
        <f t="shared" si="228"/>
        <v>0</v>
      </c>
      <c r="I622" s="46">
        <f t="shared" si="229"/>
        <v>0</v>
      </c>
    </row>
    <row r="623" spans="1:9" x14ac:dyDescent="0.25">
      <c r="A623" s="75"/>
      <c r="B623" s="5">
        <v>7</v>
      </c>
      <c r="C623" s="6" t="s">
        <v>7</v>
      </c>
      <c r="D623" s="66">
        <v>185376</v>
      </c>
      <c r="E623" s="66">
        <v>8761</v>
      </c>
      <c r="F623" s="67">
        <f t="shared" si="226"/>
        <v>744</v>
      </c>
      <c r="G623" s="43">
        <f t="shared" si="227"/>
        <v>343</v>
      </c>
      <c r="H623" s="68">
        <f t="shared" si="228"/>
        <v>65</v>
      </c>
      <c r="I623" s="46">
        <f t="shared" si="229"/>
        <v>4</v>
      </c>
    </row>
    <row r="624" spans="1:9" x14ac:dyDescent="0.25">
      <c r="A624" s="76"/>
      <c r="B624" s="5">
        <v>8</v>
      </c>
      <c r="C624" s="6" t="s">
        <v>8</v>
      </c>
      <c r="D624" s="66">
        <v>1936998</v>
      </c>
      <c r="E624" s="66">
        <v>110715</v>
      </c>
      <c r="F624" s="67">
        <f t="shared" si="226"/>
        <v>17291</v>
      </c>
      <c r="G624" s="43">
        <f t="shared" si="227"/>
        <v>-1034</v>
      </c>
      <c r="H624" s="68">
        <f t="shared" si="228"/>
        <v>858</v>
      </c>
      <c r="I624" s="46">
        <f t="shared" si="229"/>
        <v>-794</v>
      </c>
    </row>
    <row r="625" spans="1:9" ht="31.5" x14ac:dyDescent="0.25">
      <c r="A625" s="10" t="s">
        <v>0</v>
      </c>
      <c r="B625" s="2" t="s">
        <v>12</v>
      </c>
      <c r="C625" s="3" t="s">
        <v>13</v>
      </c>
      <c r="D625" s="64" t="s">
        <v>14</v>
      </c>
      <c r="E625" s="65" t="s">
        <v>9</v>
      </c>
      <c r="F625" s="65" t="s">
        <v>15</v>
      </c>
      <c r="G625" s="42" t="s">
        <v>21</v>
      </c>
      <c r="H625" s="65" t="s">
        <v>10</v>
      </c>
      <c r="I625" s="42" t="s">
        <v>22</v>
      </c>
    </row>
    <row r="626" spans="1:9" x14ac:dyDescent="0.25">
      <c r="A626" s="74">
        <v>43988</v>
      </c>
      <c r="B626" s="5">
        <v>1</v>
      </c>
      <c r="C626" s="6" t="s">
        <v>1</v>
      </c>
      <c r="D626" s="66">
        <v>6910429</v>
      </c>
      <c r="E626" s="66">
        <v>400360</v>
      </c>
      <c r="F626" s="67">
        <f t="shared" ref="F626:F633" si="230">D626-D617</f>
        <v>96745</v>
      </c>
      <c r="G626" s="43">
        <f t="shared" ref="G626:G633" si="231">F626-F617</f>
        <v>10936</v>
      </c>
      <c r="H626" s="68">
        <f t="shared" ref="H626:H633" si="232">E626-E617</f>
        <v>3064</v>
      </c>
      <c r="I626" s="46">
        <f t="shared" ref="I626:I633" si="233">H626-H617</f>
        <v>-434</v>
      </c>
    </row>
    <row r="627" spans="1:9" x14ac:dyDescent="0.25">
      <c r="A627" s="75"/>
      <c r="B627" s="5">
        <v>2</v>
      </c>
      <c r="C627" s="6" t="s">
        <v>2</v>
      </c>
      <c r="D627" s="66">
        <v>459172</v>
      </c>
      <c r="E627" s="66">
        <v>5751</v>
      </c>
      <c r="F627" s="67">
        <f t="shared" si="230"/>
        <v>8986</v>
      </c>
      <c r="G627" s="43">
        <f t="shared" si="231"/>
        <v>257</v>
      </c>
      <c r="H627" s="68">
        <f t="shared" si="232"/>
        <v>215</v>
      </c>
      <c r="I627" s="46">
        <f t="shared" si="233"/>
        <v>68</v>
      </c>
    </row>
    <row r="628" spans="1:9" x14ac:dyDescent="0.25">
      <c r="A628" s="75"/>
      <c r="B628" s="5">
        <v>3</v>
      </c>
      <c r="C628" s="6" t="s">
        <v>3</v>
      </c>
      <c r="D628" s="66">
        <v>193061</v>
      </c>
      <c r="E628" s="66">
        <v>2864</v>
      </c>
      <c r="F628" s="67">
        <f t="shared" si="230"/>
        <v>1992</v>
      </c>
      <c r="G628" s="43">
        <f t="shared" si="231"/>
        <v>137</v>
      </c>
      <c r="H628" s="68">
        <f t="shared" si="232"/>
        <v>58</v>
      </c>
      <c r="I628" s="46">
        <f t="shared" si="233"/>
        <v>1</v>
      </c>
    </row>
    <row r="629" spans="1:9" x14ac:dyDescent="0.25">
      <c r="A629" s="75"/>
      <c r="B629" s="5">
        <v>4</v>
      </c>
      <c r="C629" s="6" t="s">
        <v>4</v>
      </c>
      <c r="D629" s="66">
        <v>234531</v>
      </c>
      <c r="E629" s="66">
        <v>33774</v>
      </c>
      <c r="F629" s="67">
        <f t="shared" si="230"/>
        <v>518</v>
      </c>
      <c r="G629" s="43">
        <f t="shared" si="231"/>
        <v>194</v>
      </c>
      <c r="H629" s="68">
        <f t="shared" si="232"/>
        <v>0</v>
      </c>
      <c r="I629" s="46">
        <f t="shared" si="233"/>
        <v>-85</v>
      </c>
    </row>
    <row r="630" spans="1:9" x14ac:dyDescent="0.25">
      <c r="A630" s="75"/>
      <c r="B630" s="5">
        <v>5</v>
      </c>
      <c r="C630" s="6" t="s">
        <v>5</v>
      </c>
      <c r="D630" s="66">
        <v>84239</v>
      </c>
      <c r="E630" s="66">
        <v>4642</v>
      </c>
      <c r="F630" s="67">
        <f t="shared" si="230"/>
        <v>0</v>
      </c>
      <c r="G630" s="43">
        <f t="shared" si="231"/>
        <v>0</v>
      </c>
      <c r="H630" s="68">
        <f t="shared" si="232"/>
        <v>0</v>
      </c>
      <c r="I630" s="46">
        <f t="shared" si="233"/>
        <v>0</v>
      </c>
    </row>
    <row r="631" spans="1:9" x14ac:dyDescent="0.25">
      <c r="A631" s="75"/>
      <c r="B631" s="5">
        <v>6</v>
      </c>
      <c r="C631" s="6" t="s">
        <v>6</v>
      </c>
      <c r="D631" s="66">
        <v>443</v>
      </c>
      <c r="E631" s="66">
        <v>7</v>
      </c>
      <c r="F631" s="67">
        <f t="shared" si="230"/>
        <v>0</v>
      </c>
      <c r="G631" s="43">
        <f t="shared" si="231"/>
        <v>0</v>
      </c>
      <c r="H631" s="68">
        <f t="shared" si="232"/>
        <v>0</v>
      </c>
      <c r="I631" s="46">
        <f t="shared" si="233"/>
        <v>0</v>
      </c>
    </row>
    <row r="632" spans="1:9" x14ac:dyDescent="0.25">
      <c r="A632" s="75"/>
      <c r="B632" s="5">
        <v>7</v>
      </c>
      <c r="C632" s="6" t="s">
        <v>7</v>
      </c>
      <c r="D632" s="66">
        <v>185414</v>
      </c>
      <c r="E632" s="66">
        <v>8763</v>
      </c>
      <c r="F632" s="67">
        <f t="shared" si="230"/>
        <v>38</v>
      </c>
      <c r="G632" s="43">
        <f t="shared" si="231"/>
        <v>-706</v>
      </c>
      <c r="H632" s="68">
        <f t="shared" si="232"/>
        <v>2</v>
      </c>
      <c r="I632" s="46">
        <f t="shared" si="233"/>
        <v>-63</v>
      </c>
    </row>
    <row r="633" spans="1:9" x14ac:dyDescent="0.25">
      <c r="A633" s="76"/>
      <c r="B633" s="5">
        <v>8</v>
      </c>
      <c r="C633" s="6" t="s">
        <v>8</v>
      </c>
      <c r="D633" s="66">
        <v>1965912</v>
      </c>
      <c r="E633" s="66">
        <v>111394</v>
      </c>
      <c r="F633" s="67">
        <f t="shared" si="230"/>
        <v>28914</v>
      </c>
      <c r="G633" s="43">
        <f t="shared" si="231"/>
        <v>11623</v>
      </c>
      <c r="H633" s="68">
        <f t="shared" si="232"/>
        <v>679</v>
      </c>
      <c r="I633" s="46">
        <f t="shared" si="233"/>
        <v>-179</v>
      </c>
    </row>
    <row r="634" spans="1:9" ht="31.5" x14ac:dyDescent="0.25">
      <c r="A634" s="10" t="s">
        <v>0</v>
      </c>
      <c r="B634" s="2" t="s">
        <v>12</v>
      </c>
      <c r="C634" s="3" t="s">
        <v>13</v>
      </c>
      <c r="D634" s="64" t="s">
        <v>14</v>
      </c>
      <c r="E634" s="65" t="s">
        <v>9</v>
      </c>
      <c r="F634" s="65" t="s">
        <v>15</v>
      </c>
      <c r="G634" s="42" t="s">
        <v>21</v>
      </c>
      <c r="H634" s="65" t="s">
        <v>10</v>
      </c>
      <c r="I634" s="42" t="s">
        <v>22</v>
      </c>
    </row>
    <row r="635" spans="1:9" x14ac:dyDescent="0.25">
      <c r="A635" s="74">
        <v>43989</v>
      </c>
      <c r="B635" s="5">
        <v>1</v>
      </c>
      <c r="C635" s="6" t="s">
        <v>1</v>
      </c>
      <c r="D635" s="66">
        <v>7130214</v>
      </c>
      <c r="E635" s="66">
        <v>407909</v>
      </c>
      <c r="F635" s="67">
        <f t="shared" ref="F635:F642" si="234">D635-D626</f>
        <v>219785</v>
      </c>
      <c r="G635" s="43">
        <f t="shared" ref="G635:G642" si="235">F635-F626</f>
        <v>123040</v>
      </c>
      <c r="H635" s="68">
        <f t="shared" ref="H635:H642" si="236">E635-E626</f>
        <v>7549</v>
      </c>
      <c r="I635" s="46">
        <f t="shared" ref="I635:I642" si="237">H635-H626</f>
        <v>4485</v>
      </c>
    </row>
    <row r="636" spans="1:9" x14ac:dyDescent="0.25">
      <c r="A636" s="75"/>
      <c r="B636" s="5">
        <v>2</v>
      </c>
      <c r="C636" s="6" t="s">
        <v>2</v>
      </c>
      <c r="D636" s="66">
        <v>468039</v>
      </c>
      <c r="E636" s="66">
        <v>5888</v>
      </c>
      <c r="F636" s="67">
        <f t="shared" si="234"/>
        <v>8867</v>
      </c>
      <c r="G636" s="43">
        <f t="shared" si="235"/>
        <v>-119</v>
      </c>
      <c r="H636" s="68">
        <f t="shared" si="236"/>
        <v>137</v>
      </c>
      <c r="I636" s="46">
        <f t="shared" si="237"/>
        <v>-78</v>
      </c>
    </row>
    <row r="637" spans="1:9" x14ac:dyDescent="0.25">
      <c r="A637" s="75"/>
      <c r="B637" s="5">
        <v>3</v>
      </c>
      <c r="C637" s="6" t="s">
        <v>3</v>
      </c>
      <c r="D637" s="66">
        <v>195017</v>
      </c>
      <c r="E637" s="66">
        <v>2919</v>
      </c>
      <c r="F637" s="67">
        <f t="shared" si="234"/>
        <v>1956</v>
      </c>
      <c r="G637" s="43">
        <f t="shared" si="235"/>
        <v>-36</v>
      </c>
      <c r="H637" s="68">
        <f t="shared" si="236"/>
        <v>55</v>
      </c>
      <c r="I637" s="46">
        <f t="shared" si="237"/>
        <v>-3</v>
      </c>
    </row>
    <row r="638" spans="1:9" x14ac:dyDescent="0.25">
      <c r="A638" s="75"/>
      <c r="B638" s="5">
        <v>4</v>
      </c>
      <c r="C638" s="6" t="s">
        <v>4</v>
      </c>
      <c r="D638" s="66">
        <v>234998</v>
      </c>
      <c r="E638" s="66">
        <v>33899</v>
      </c>
      <c r="F638" s="67">
        <f t="shared" si="234"/>
        <v>467</v>
      </c>
      <c r="G638" s="43">
        <f t="shared" si="235"/>
        <v>-51</v>
      </c>
      <c r="H638" s="68">
        <f t="shared" si="236"/>
        <v>125</v>
      </c>
      <c r="I638" s="46">
        <f t="shared" si="237"/>
        <v>125</v>
      </c>
    </row>
    <row r="639" spans="1:9" x14ac:dyDescent="0.25">
      <c r="A639" s="75"/>
      <c r="B639" s="5">
        <v>5</v>
      </c>
      <c r="C639" s="6" t="s">
        <v>5</v>
      </c>
      <c r="D639" s="66">
        <v>84239</v>
      </c>
      <c r="E639" s="66">
        <v>4642</v>
      </c>
      <c r="F639" s="67">
        <f t="shared" si="234"/>
        <v>0</v>
      </c>
      <c r="G639" s="43">
        <f t="shared" si="235"/>
        <v>0</v>
      </c>
      <c r="H639" s="68">
        <f t="shared" si="236"/>
        <v>0</v>
      </c>
      <c r="I639" s="46">
        <f t="shared" si="237"/>
        <v>0</v>
      </c>
    </row>
    <row r="640" spans="1:9" x14ac:dyDescent="0.25">
      <c r="A640" s="75"/>
      <c r="B640" s="5">
        <v>6</v>
      </c>
      <c r="C640" s="6" t="s">
        <v>6</v>
      </c>
      <c r="D640" s="66">
        <v>443</v>
      </c>
      <c r="E640" s="66">
        <v>7</v>
      </c>
      <c r="F640" s="67">
        <f t="shared" si="234"/>
        <v>0</v>
      </c>
      <c r="G640" s="43">
        <f t="shared" si="235"/>
        <v>0</v>
      </c>
      <c r="H640" s="68">
        <f t="shared" si="236"/>
        <v>0</v>
      </c>
      <c r="I640" s="46">
        <f t="shared" si="237"/>
        <v>0</v>
      </c>
    </row>
    <row r="641" spans="1:9" x14ac:dyDescent="0.25">
      <c r="A641" s="75"/>
      <c r="B641" s="5">
        <v>7</v>
      </c>
      <c r="C641" s="6" t="s">
        <v>7</v>
      </c>
      <c r="D641" s="66">
        <v>185869</v>
      </c>
      <c r="E641" s="66">
        <v>8776</v>
      </c>
      <c r="F641" s="67">
        <f t="shared" si="234"/>
        <v>455</v>
      </c>
      <c r="G641" s="43">
        <f t="shared" si="235"/>
        <v>417</v>
      </c>
      <c r="H641" s="68">
        <f t="shared" si="236"/>
        <v>13</v>
      </c>
      <c r="I641" s="46">
        <f t="shared" si="237"/>
        <v>11</v>
      </c>
    </row>
    <row r="642" spans="1:9" x14ac:dyDescent="0.25">
      <c r="A642" s="76"/>
      <c r="B642" s="5">
        <v>8</v>
      </c>
      <c r="C642" s="6" t="s">
        <v>8</v>
      </c>
      <c r="D642" s="66">
        <v>2007449</v>
      </c>
      <c r="E642" s="66">
        <v>112477</v>
      </c>
      <c r="F642" s="67">
        <f t="shared" si="234"/>
        <v>41537</v>
      </c>
      <c r="G642" s="43">
        <f t="shared" si="235"/>
        <v>12623</v>
      </c>
      <c r="H642" s="68">
        <f t="shared" si="236"/>
        <v>1083</v>
      </c>
      <c r="I642" s="46">
        <f t="shared" si="237"/>
        <v>404</v>
      </c>
    </row>
    <row r="643" spans="1:9" ht="31.5" x14ac:dyDescent="0.25">
      <c r="A643" s="10" t="s">
        <v>0</v>
      </c>
      <c r="B643" s="2" t="s">
        <v>12</v>
      </c>
      <c r="C643" s="3" t="s">
        <v>13</v>
      </c>
      <c r="D643" s="64" t="s">
        <v>14</v>
      </c>
      <c r="E643" s="65" t="s">
        <v>9</v>
      </c>
      <c r="F643" s="65" t="s">
        <v>15</v>
      </c>
      <c r="G643" s="42" t="s">
        <v>21</v>
      </c>
      <c r="H643" s="65" t="s">
        <v>10</v>
      </c>
      <c r="I643" s="42" t="s">
        <v>22</v>
      </c>
    </row>
    <row r="644" spans="1:9" x14ac:dyDescent="0.25">
      <c r="A644" s="74">
        <v>43990</v>
      </c>
      <c r="B644" s="5">
        <v>1</v>
      </c>
      <c r="C644" s="6" t="s">
        <v>1</v>
      </c>
      <c r="D644" s="66">
        <v>7225602</v>
      </c>
      <c r="E644" s="66">
        <v>409922</v>
      </c>
      <c r="F644" s="67">
        <f t="shared" ref="F644:F651" si="238">D644-D635</f>
        <v>95388</v>
      </c>
      <c r="G644" s="43">
        <f t="shared" ref="G644:G651" si="239">F644-F635</f>
        <v>-124397</v>
      </c>
      <c r="H644" s="68">
        <f t="shared" ref="H644:H651" si="240">E644-E635</f>
        <v>2013</v>
      </c>
      <c r="I644" s="46">
        <f t="shared" ref="I644:I651" si="241">H644-H635</f>
        <v>-5536</v>
      </c>
    </row>
    <row r="645" spans="1:9" x14ac:dyDescent="0.25">
      <c r="A645" s="75"/>
      <c r="B645" s="5">
        <v>2</v>
      </c>
      <c r="C645" s="6" t="s">
        <v>2</v>
      </c>
      <c r="D645" s="66">
        <v>477018</v>
      </c>
      <c r="E645" s="66">
        <v>5997</v>
      </c>
      <c r="F645" s="67">
        <f t="shared" si="238"/>
        <v>8979</v>
      </c>
      <c r="G645" s="43">
        <f t="shared" si="239"/>
        <v>112</v>
      </c>
      <c r="H645" s="68">
        <f t="shared" si="240"/>
        <v>109</v>
      </c>
      <c r="I645" s="46">
        <f t="shared" si="241"/>
        <v>-28</v>
      </c>
    </row>
    <row r="646" spans="1:9" x14ac:dyDescent="0.25">
      <c r="A646" s="75"/>
      <c r="B646" s="5">
        <v>3</v>
      </c>
      <c r="C646" s="6" t="s">
        <v>3</v>
      </c>
      <c r="D646" s="66">
        <v>197018</v>
      </c>
      <c r="E646" s="66">
        <v>2970</v>
      </c>
      <c r="F646" s="67">
        <f t="shared" si="238"/>
        <v>2001</v>
      </c>
      <c r="G646" s="43">
        <f t="shared" si="239"/>
        <v>45</v>
      </c>
      <c r="H646" s="68">
        <f t="shared" si="240"/>
        <v>51</v>
      </c>
      <c r="I646" s="46">
        <f t="shared" si="241"/>
        <v>-4</v>
      </c>
    </row>
    <row r="647" spans="1:9" x14ac:dyDescent="0.25">
      <c r="A647" s="75"/>
      <c r="B647" s="5">
        <v>4</v>
      </c>
      <c r="C647" s="6" t="s">
        <v>4</v>
      </c>
      <c r="D647" s="66">
        <v>235222</v>
      </c>
      <c r="E647" s="66">
        <f>E656-19</f>
        <v>34004</v>
      </c>
      <c r="F647" s="67">
        <f t="shared" si="238"/>
        <v>224</v>
      </c>
      <c r="G647" s="43">
        <f t="shared" si="239"/>
        <v>-243</v>
      </c>
      <c r="H647" s="68">
        <f t="shared" si="240"/>
        <v>105</v>
      </c>
      <c r="I647" s="46">
        <f t="shared" si="241"/>
        <v>-20</v>
      </c>
    </row>
    <row r="648" spans="1:9" x14ac:dyDescent="0.25">
      <c r="A648" s="75"/>
      <c r="B648" s="5">
        <v>5</v>
      </c>
      <c r="C648" s="6" t="s">
        <v>5</v>
      </c>
      <c r="D648" s="66">
        <v>84239</v>
      </c>
      <c r="E648" s="66">
        <v>4642</v>
      </c>
      <c r="F648" s="67">
        <f t="shared" si="238"/>
        <v>0</v>
      </c>
      <c r="G648" s="43">
        <f t="shared" si="239"/>
        <v>0</v>
      </c>
      <c r="H648" s="68">
        <f t="shared" si="240"/>
        <v>0</v>
      </c>
      <c r="I648" s="46">
        <f t="shared" si="241"/>
        <v>0</v>
      </c>
    </row>
    <row r="649" spans="1:9" x14ac:dyDescent="0.25">
      <c r="A649" s="75"/>
      <c r="B649" s="5">
        <v>6</v>
      </c>
      <c r="C649" s="6" t="s">
        <v>6</v>
      </c>
      <c r="D649" s="66">
        <v>443</v>
      </c>
      <c r="E649" s="66">
        <v>7</v>
      </c>
      <c r="F649" s="67">
        <f t="shared" si="238"/>
        <v>0</v>
      </c>
      <c r="G649" s="43">
        <f t="shared" si="239"/>
        <v>0</v>
      </c>
      <c r="H649" s="68">
        <f t="shared" si="240"/>
        <v>0</v>
      </c>
      <c r="I649" s="46">
        <f t="shared" si="241"/>
        <v>0</v>
      </c>
    </row>
    <row r="650" spans="1:9" x14ac:dyDescent="0.25">
      <c r="A650" s="75"/>
      <c r="B650" s="5">
        <v>7</v>
      </c>
      <c r="C650" s="6" t="s">
        <v>7</v>
      </c>
      <c r="D650" s="66">
        <v>186068</v>
      </c>
      <c r="E650" s="66">
        <v>8789</v>
      </c>
      <c r="F650" s="67">
        <f t="shared" si="238"/>
        <v>199</v>
      </c>
      <c r="G650" s="43">
        <f t="shared" si="239"/>
        <v>-256</v>
      </c>
      <c r="H650" s="68">
        <f t="shared" si="240"/>
        <v>13</v>
      </c>
      <c r="I650" s="46">
        <f t="shared" si="241"/>
        <v>0</v>
      </c>
    </row>
    <row r="651" spans="1:9" x14ac:dyDescent="0.25">
      <c r="A651" s="76"/>
      <c r="B651" s="5">
        <v>8</v>
      </c>
      <c r="C651" s="6" t="s">
        <v>8</v>
      </c>
      <c r="D651" s="66">
        <v>2018096</v>
      </c>
      <c r="E651" s="66">
        <v>113001</v>
      </c>
      <c r="F651" s="67">
        <f t="shared" si="238"/>
        <v>10647</v>
      </c>
      <c r="G651" s="43">
        <f t="shared" si="239"/>
        <v>-30890</v>
      </c>
      <c r="H651" s="68">
        <f t="shared" si="240"/>
        <v>524</v>
      </c>
      <c r="I651" s="46">
        <f t="shared" si="241"/>
        <v>-559</v>
      </c>
    </row>
    <row r="652" spans="1:9" ht="31.5" x14ac:dyDescent="0.25">
      <c r="A652" s="10" t="s">
        <v>0</v>
      </c>
      <c r="B652" s="2" t="s">
        <v>12</v>
      </c>
      <c r="C652" s="3" t="s">
        <v>13</v>
      </c>
      <c r="D652" s="64" t="s">
        <v>14</v>
      </c>
      <c r="E652" s="65" t="s">
        <v>9</v>
      </c>
      <c r="F652" s="65" t="s">
        <v>15</v>
      </c>
      <c r="G652" s="42" t="s">
        <v>21</v>
      </c>
      <c r="H652" s="65" t="s">
        <v>10</v>
      </c>
      <c r="I652" s="42" t="s">
        <v>22</v>
      </c>
    </row>
    <row r="653" spans="1:9" x14ac:dyDescent="0.25">
      <c r="A653" s="74">
        <v>43991</v>
      </c>
      <c r="B653" s="5">
        <v>1</v>
      </c>
      <c r="C653" s="6" t="s">
        <v>1</v>
      </c>
      <c r="D653" s="66">
        <v>7347968</v>
      </c>
      <c r="E653" s="66">
        <v>414712</v>
      </c>
      <c r="F653" s="67">
        <f t="shared" ref="F653:F660" si="242">D653-D644</f>
        <v>122366</v>
      </c>
      <c r="G653" s="43">
        <f t="shared" ref="G653:G660" si="243">F653-F644</f>
        <v>26978</v>
      </c>
      <c r="H653" s="68">
        <f t="shared" ref="H653:H660" si="244">E653-E644</f>
        <v>4790</v>
      </c>
      <c r="I653" s="46">
        <f t="shared" ref="I653:I660" si="245">H653-H644</f>
        <v>2777</v>
      </c>
    </row>
    <row r="654" spans="1:9" x14ac:dyDescent="0.25">
      <c r="A654" s="75"/>
      <c r="B654" s="5">
        <v>2</v>
      </c>
      <c r="C654" s="6" t="s">
        <v>2</v>
      </c>
      <c r="D654" s="66">
        <v>484611</v>
      </c>
      <c r="E654" s="66">
        <v>6149</v>
      </c>
      <c r="F654" s="67">
        <f t="shared" si="242"/>
        <v>7593</v>
      </c>
      <c r="G654" s="43">
        <f t="shared" si="243"/>
        <v>-1386</v>
      </c>
      <c r="H654" s="68">
        <f t="shared" si="244"/>
        <v>152</v>
      </c>
      <c r="I654" s="46">
        <f t="shared" si="245"/>
        <v>43</v>
      </c>
    </row>
    <row r="655" spans="1:9" x14ac:dyDescent="0.25">
      <c r="A655" s="75"/>
      <c r="B655" s="5">
        <v>3</v>
      </c>
      <c r="C655" s="6" t="s">
        <v>3</v>
      </c>
      <c r="D655" s="66">
        <v>198328</v>
      </c>
      <c r="E655" s="66">
        <v>3024</v>
      </c>
      <c r="F655" s="67">
        <f t="shared" si="242"/>
        <v>1310</v>
      </c>
      <c r="G655" s="43">
        <f t="shared" si="243"/>
        <v>-691</v>
      </c>
      <c r="H655" s="68">
        <f t="shared" si="244"/>
        <v>54</v>
      </c>
      <c r="I655" s="46">
        <f t="shared" si="245"/>
        <v>3</v>
      </c>
    </row>
    <row r="656" spans="1:9" x14ac:dyDescent="0.25">
      <c r="A656" s="75"/>
      <c r="B656" s="5">
        <v>4</v>
      </c>
      <c r="C656" s="6" t="s">
        <v>4</v>
      </c>
      <c r="D656" s="66">
        <v>235421</v>
      </c>
      <c r="E656" s="66">
        <v>34023</v>
      </c>
      <c r="F656" s="67">
        <f t="shared" si="242"/>
        <v>199</v>
      </c>
      <c r="G656" s="43">
        <f t="shared" si="243"/>
        <v>-25</v>
      </c>
      <c r="H656" s="68">
        <f t="shared" si="244"/>
        <v>19</v>
      </c>
      <c r="I656" s="46">
        <f t="shared" si="245"/>
        <v>-86</v>
      </c>
    </row>
    <row r="657" spans="1:10" x14ac:dyDescent="0.25">
      <c r="A657" s="75"/>
      <c r="B657" s="5">
        <v>5</v>
      </c>
      <c r="C657" s="6" t="s">
        <v>5</v>
      </c>
      <c r="D657" s="66">
        <v>84239</v>
      </c>
      <c r="E657" s="66">
        <v>4642</v>
      </c>
      <c r="F657" s="67">
        <f t="shared" si="242"/>
        <v>0</v>
      </c>
      <c r="G657" s="43">
        <f t="shared" si="243"/>
        <v>0</v>
      </c>
      <c r="H657" s="68">
        <f t="shared" si="244"/>
        <v>0</v>
      </c>
      <c r="I657" s="46">
        <f t="shared" si="245"/>
        <v>0</v>
      </c>
    </row>
    <row r="658" spans="1:10" x14ac:dyDescent="0.25">
      <c r="A658" s="75"/>
      <c r="B658" s="5">
        <v>6</v>
      </c>
      <c r="C658" s="6" t="s">
        <v>6</v>
      </c>
      <c r="D658" s="66">
        <v>443</v>
      </c>
      <c r="E658" s="66">
        <v>7</v>
      </c>
      <c r="F658" s="67">
        <f t="shared" si="242"/>
        <v>0</v>
      </c>
      <c r="G658" s="43">
        <f t="shared" si="243"/>
        <v>0</v>
      </c>
      <c r="H658" s="68">
        <f t="shared" si="244"/>
        <v>0</v>
      </c>
      <c r="I658" s="46">
        <f t="shared" si="245"/>
        <v>0</v>
      </c>
    </row>
    <row r="659" spans="1:10" x14ac:dyDescent="0.25">
      <c r="A659" s="75"/>
      <c r="B659" s="5">
        <v>7</v>
      </c>
      <c r="C659" s="6" t="s">
        <v>7</v>
      </c>
      <c r="D659" s="66">
        <v>186363</v>
      </c>
      <c r="E659" s="66">
        <v>8796</v>
      </c>
      <c r="F659" s="67">
        <f t="shared" si="242"/>
        <v>295</v>
      </c>
      <c r="G659" s="43">
        <f t="shared" si="243"/>
        <v>96</v>
      </c>
      <c r="H659" s="68">
        <f t="shared" si="244"/>
        <v>7</v>
      </c>
      <c r="I659" s="46">
        <f t="shared" si="245"/>
        <v>-6</v>
      </c>
    </row>
    <row r="660" spans="1:10" x14ac:dyDescent="0.25">
      <c r="A660" s="76"/>
      <c r="B660" s="5">
        <v>8</v>
      </c>
      <c r="C660" s="6" t="s">
        <v>8</v>
      </c>
      <c r="D660" s="66">
        <v>2029418</v>
      </c>
      <c r="E660" s="66">
        <v>113602</v>
      </c>
      <c r="F660" s="67">
        <f t="shared" si="242"/>
        <v>11322</v>
      </c>
      <c r="G660" s="43">
        <f t="shared" si="243"/>
        <v>675</v>
      </c>
      <c r="H660" s="68">
        <f t="shared" si="244"/>
        <v>601</v>
      </c>
      <c r="I660" s="46">
        <f t="shared" si="245"/>
        <v>77</v>
      </c>
    </row>
    <row r="661" spans="1:10" ht="31.5" x14ac:dyDescent="0.25">
      <c r="A661" s="10" t="s">
        <v>0</v>
      </c>
      <c r="B661" s="2" t="s">
        <v>12</v>
      </c>
      <c r="C661" s="3" t="s">
        <v>13</v>
      </c>
      <c r="D661" s="64" t="s">
        <v>14</v>
      </c>
      <c r="E661" s="65" t="s">
        <v>9</v>
      </c>
      <c r="F661" s="65" t="s">
        <v>15</v>
      </c>
      <c r="G661" s="42" t="s">
        <v>21</v>
      </c>
      <c r="H661" s="65" t="s">
        <v>10</v>
      </c>
      <c r="I661" s="42" t="s">
        <v>22</v>
      </c>
    </row>
    <row r="662" spans="1:10" x14ac:dyDescent="0.25">
      <c r="A662" s="74">
        <v>43992</v>
      </c>
      <c r="B662" s="5">
        <v>1</v>
      </c>
      <c r="C662" s="6" t="s">
        <v>1</v>
      </c>
      <c r="D662" s="66">
        <v>7480121</v>
      </c>
      <c r="E662" s="66">
        <v>419832</v>
      </c>
      <c r="F662" s="67">
        <f t="shared" ref="F662:F669" si="246">D662-D653</f>
        <v>132153</v>
      </c>
      <c r="G662" s="43">
        <f t="shared" ref="G662:G669" si="247">F662-F653</f>
        <v>9787</v>
      </c>
      <c r="H662" s="68">
        <f t="shared" ref="H662:H669" si="248">E662-E653</f>
        <v>5120</v>
      </c>
      <c r="I662" s="46">
        <f t="shared" ref="I662:I669" si="249">H662-H653</f>
        <v>330</v>
      </c>
    </row>
    <row r="663" spans="1:10" x14ac:dyDescent="0.25">
      <c r="A663" s="75"/>
      <c r="B663" s="5">
        <v>2</v>
      </c>
      <c r="C663" s="6" t="s">
        <v>2</v>
      </c>
      <c r="D663" s="66">
        <v>493771</v>
      </c>
      <c r="E663" s="66">
        <v>6362</v>
      </c>
      <c r="F663" s="67">
        <f>D663-D654</f>
        <v>9160</v>
      </c>
      <c r="G663" s="43">
        <f t="shared" si="247"/>
        <v>1567</v>
      </c>
      <c r="H663" s="68">
        <f t="shared" si="248"/>
        <v>213</v>
      </c>
      <c r="I663" s="46">
        <f t="shared" si="249"/>
        <v>61</v>
      </c>
    </row>
    <row r="664" spans="1:10" x14ac:dyDescent="0.25">
      <c r="A664" s="75"/>
      <c r="B664" s="5">
        <v>3</v>
      </c>
      <c r="C664" s="6" t="s">
        <v>3</v>
      </c>
      <c r="D664" s="66">
        <v>199785</v>
      </c>
      <c r="E664" s="66">
        <v>3080</v>
      </c>
      <c r="F664" s="67">
        <f>D664-D655</f>
        <v>1457</v>
      </c>
      <c r="G664" s="43">
        <f t="shared" si="247"/>
        <v>147</v>
      </c>
      <c r="H664" s="68">
        <f t="shared" si="248"/>
        <v>56</v>
      </c>
      <c r="I664" s="46">
        <f t="shared" si="249"/>
        <v>2</v>
      </c>
    </row>
    <row r="665" spans="1:10" x14ac:dyDescent="0.25">
      <c r="A665" s="75"/>
      <c r="B665" s="5">
        <v>4</v>
      </c>
      <c r="C665" s="6" t="s">
        <v>4</v>
      </c>
      <c r="D665" s="66">
        <v>235722</v>
      </c>
      <c r="E665" s="66">
        <v>34069</v>
      </c>
      <c r="F665" s="67">
        <f t="shared" si="246"/>
        <v>301</v>
      </c>
      <c r="G665" s="43">
        <f t="shared" si="247"/>
        <v>102</v>
      </c>
      <c r="H665" s="68">
        <f t="shared" si="248"/>
        <v>46</v>
      </c>
      <c r="I665" s="46">
        <f t="shared" si="249"/>
        <v>27</v>
      </c>
    </row>
    <row r="666" spans="1:10" x14ac:dyDescent="0.25">
      <c r="A666" s="75"/>
      <c r="B666" s="5">
        <v>5</v>
      </c>
      <c r="C666" s="6" t="s">
        <v>5</v>
      </c>
      <c r="D666" s="66">
        <v>84239</v>
      </c>
      <c r="E666" s="66">
        <v>4642</v>
      </c>
      <c r="F666" s="67">
        <f t="shared" si="246"/>
        <v>0</v>
      </c>
      <c r="G666" s="43">
        <f t="shared" si="247"/>
        <v>0</v>
      </c>
      <c r="H666" s="68">
        <f t="shared" si="248"/>
        <v>0</v>
      </c>
      <c r="I666" s="46">
        <f t="shared" si="249"/>
        <v>0</v>
      </c>
    </row>
    <row r="667" spans="1:10" x14ac:dyDescent="0.25">
      <c r="A667" s="75"/>
      <c r="B667" s="5">
        <v>6</v>
      </c>
      <c r="C667" s="6" t="s">
        <v>6</v>
      </c>
      <c r="D667" s="66">
        <v>443</v>
      </c>
      <c r="E667" s="66">
        <v>7</v>
      </c>
      <c r="F667" s="67">
        <f t="shared" si="246"/>
        <v>0</v>
      </c>
      <c r="G667" s="43">
        <f t="shared" si="247"/>
        <v>0</v>
      </c>
      <c r="H667" s="68">
        <f t="shared" si="248"/>
        <v>0</v>
      </c>
      <c r="I667" s="46">
        <f t="shared" si="249"/>
        <v>0</v>
      </c>
    </row>
    <row r="668" spans="1:10" x14ac:dyDescent="0.25">
      <c r="A668" s="75"/>
      <c r="B668" s="5">
        <v>7</v>
      </c>
      <c r="C668" s="6" t="s">
        <v>7</v>
      </c>
      <c r="D668" s="66">
        <v>186471</v>
      </c>
      <c r="E668" s="66">
        <v>8807</v>
      </c>
      <c r="F668" s="67">
        <f t="shared" si="246"/>
        <v>108</v>
      </c>
      <c r="G668" s="43">
        <f t="shared" si="247"/>
        <v>-187</v>
      </c>
      <c r="H668" s="68">
        <f t="shared" si="248"/>
        <v>11</v>
      </c>
      <c r="I668" s="46">
        <f t="shared" si="249"/>
        <v>4</v>
      </c>
    </row>
    <row r="669" spans="1:10" x14ac:dyDescent="0.25">
      <c r="A669" s="76"/>
      <c r="B669" s="5">
        <v>8</v>
      </c>
      <c r="C669" s="6" t="s">
        <v>8</v>
      </c>
      <c r="D669" s="66">
        <v>2050189</v>
      </c>
      <c r="E669" s="66">
        <v>114503</v>
      </c>
      <c r="F669" s="67">
        <f t="shared" si="246"/>
        <v>20771</v>
      </c>
      <c r="G669" s="43">
        <f t="shared" si="247"/>
        <v>9449</v>
      </c>
      <c r="H669" s="68">
        <f t="shared" si="248"/>
        <v>901</v>
      </c>
      <c r="I669" s="46">
        <f t="shared" si="249"/>
        <v>300</v>
      </c>
    </row>
    <row r="670" spans="1:10" ht="31.5" x14ac:dyDescent="0.25">
      <c r="A670" s="10" t="s">
        <v>0</v>
      </c>
      <c r="B670" s="2" t="s">
        <v>12</v>
      </c>
      <c r="C670" s="3" t="s">
        <v>13</v>
      </c>
      <c r="D670" s="64" t="s">
        <v>14</v>
      </c>
      <c r="E670" s="65" t="s">
        <v>9</v>
      </c>
      <c r="F670" s="65" t="s">
        <v>15</v>
      </c>
      <c r="G670" s="42" t="s">
        <v>21</v>
      </c>
      <c r="H670" s="65" t="s">
        <v>10</v>
      </c>
      <c r="I670" s="42" t="s">
        <v>22</v>
      </c>
    </row>
    <row r="671" spans="1:10" x14ac:dyDescent="0.25">
      <c r="A671" s="74">
        <v>43993</v>
      </c>
      <c r="B671" s="5">
        <v>1</v>
      </c>
      <c r="C671" s="6" t="s">
        <v>1</v>
      </c>
      <c r="D671" s="66">
        <v>7617948</v>
      </c>
      <c r="E671" s="66">
        <v>424789</v>
      </c>
      <c r="F671" s="67">
        <f t="shared" ref="F671:F678" si="250">D671-D662</f>
        <v>137827</v>
      </c>
      <c r="G671" s="43">
        <f t="shared" ref="G671:G678" si="251">F671-F662</f>
        <v>5674</v>
      </c>
      <c r="H671" s="68">
        <f t="shared" ref="H671:H678" si="252">E671-E662</f>
        <v>4957</v>
      </c>
      <c r="I671" s="46">
        <f t="shared" ref="I671:I678" si="253">H671-H662</f>
        <v>-163</v>
      </c>
    </row>
    <row r="672" spans="1:10" x14ac:dyDescent="0.25">
      <c r="A672" s="75"/>
      <c r="B672" s="5">
        <v>2</v>
      </c>
      <c r="C672" s="6" t="s">
        <v>2</v>
      </c>
      <c r="D672" s="66">
        <v>502987</v>
      </c>
      <c r="E672" s="66">
        <v>6568</v>
      </c>
      <c r="F672" s="67">
        <f t="shared" si="250"/>
        <v>9216</v>
      </c>
      <c r="G672" s="43">
        <f t="shared" si="251"/>
        <v>56</v>
      </c>
      <c r="H672" s="68">
        <f>E672-E663</f>
        <v>206</v>
      </c>
      <c r="I672" s="46">
        <f t="shared" si="253"/>
        <v>-7</v>
      </c>
      <c r="J672" s="44"/>
    </row>
    <row r="673" spans="1:9" x14ac:dyDescent="0.25">
      <c r="A673" s="75"/>
      <c r="B673" s="5">
        <v>3</v>
      </c>
      <c r="C673" s="6" t="s">
        <v>3</v>
      </c>
      <c r="D673" s="66">
        <v>201221</v>
      </c>
      <c r="E673" s="66">
        <v>3138</v>
      </c>
      <c r="F673" s="67">
        <f t="shared" si="250"/>
        <v>1436</v>
      </c>
      <c r="G673" s="43">
        <f t="shared" si="251"/>
        <v>-21</v>
      </c>
      <c r="H673" s="68">
        <f>E673-E664</f>
        <v>58</v>
      </c>
      <c r="I673" s="46">
        <f t="shared" si="253"/>
        <v>2</v>
      </c>
    </row>
    <row r="674" spans="1:9" x14ac:dyDescent="0.25">
      <c r="A674" s="75"/>
      <c r="B674" s="5">
        <v>4</v>
      </c>
      <c r="C674" s="6" t="s">
        <v>4</v>
      </c>
      <c r="D674" s="66">
        <v>235902</v>
      </c>
      <c r="E674" s="66">
        <v>34101</v>
      </c>
      <c r="F674" s="67">
        <f t="shared" si="250"/>
        <v>180</v>
      </c>
      <c r="G674" s="43">
        <f t="shared" si="251"/>
        <v>-121</v>
      </c>
      <c r="H674" s="68">
        <f t="shared" si="252"/>
        <v>32</v>
      </c>
      <c r="I674" s="46">
        <f t="shared" si="253"/>
        <v>-14</v>
      </c>
    </row>
    <row r="675" spans="1:9" x14ac:dyDescent="0.25">
      <c r="A675" s="75"/>
      <c r="B675" s="5">
        <v>5</v>
      </c>
      <c r="C675" s="6" t="s">
        <v>5</v>
      </c>
      <c r="D675" s="66">
        <v>84239</v>
      </c>
      <c r="E675" s="66">
        <v>4642</v>
      </c>
      <c r="F675" s="67">
        <f t="shared" si="250"/>
        <v>0</v>
      </c>
      <c r="G675" s="43">
        <f t="shared" si="251"/>
        <v>0</v>
      </c>
      <c r="H675" s="68">
        <f t="shared" si="252"/>
        <v>0</v>
      </c>
      <c r="I675" s="46">
        <f t="shared" si="253"/>
        <v>0</v>
      </c>
    </row>
    <row r="676" spans="1:9" x14ac:dyDescent="0.25">
      <c r="A676" s="75"/>
      <c r="B676" s="5">
        <v>6</v>
      </c>
      <c r="C676" s="6" t="s">
        <v>6</v>
      </c>
      <c r="D676" s="66">
        <v>443</v>
      </c>
      <c r="E676" s="66">
        <v>7</v>
      </c>
      <c r="F676" s="67">
        <f t="shared" si="250"/>
        <v>0</v>
      </c>
      <c r="G676" s="43">
        <f t="shared" si="251"/>
        <v>0</v>
      </c>
      <c r="H676" s="68">
        <f t="shared" si="252"/>
        <v>0</v>
      </c>
      <c r="I676" s="46">
        <f t="shared" si="253"/>
        <v>0</v>
      </c>
    </row>
    <row r="677" spans="1:9" x14ac:dyDescent="0.25">
      <c r="A677" s="75"/>
      <c r="B677" s="5">
        <v>7</v>
      </c>
      <c r="C677" s="6" t="s">
        <v>7</v>
      </c>
      <c r="D677" s="66">
        <v>186565</v>
      </c>
      <c r="E677" s="66">
        <v>8839</v>
      </c>
      <c r="F677" s="67">
        <f t="shared" si="250"/>
        <v>94</v>
      </c>
      <c r="G677" s="43">
        <f t="shared" si="251"/>
        <v>-14</v>
      </c>
      <c r="H677" s="68">
        <f t="shared" si="252"/>
        <v>32</v>
      </c>
      <c r="I677" s="46">
        <f t="shared" si="253"/>
        <v>21</v>
      </c>
    </row>
    <row r="678" spans="1:9" x14ac:dyDescent="0.25">
      <c r="A678" s="76"/>
      <c r="B678" s="5">
        <v>8</v>
      </c>
      <c r="C678" s="6" t="s">
        <v>8</v>
      </c>
      <c r="D678" s="66">
        <v>2068529</v>
      </c>
      <c r="E678" s="66">
        <v>115224</v>
      </c>
      <c r="F678" s="67">
        <f t="shared" si="250"/>
        <v>18340</v>
      </c>
      <c r="G678" s="43">
        <f t="shared" si="251"/>
        <v>-2431</v>
      </c>
      <c r="H678" s="68">
        <f t="shared" si="252"/>
        <v>721</v>
      </c>
      <c r="I678" s="46">
        <f t="shared" si="253"/>
        <v>-180</v>
      </c>
    </row>
    <row r="679" spans="1:9" ht="31.5" x14ac:dyDescent="0.25">
      <c r="A679" s="10" t="s">
        <v>0</v>
      </c>
      <c r="B679" s="2" t="s">
        <v>12</v>
      </c>
      <c r="C679" s="3" t="s">
        <v>13</v>
      </c>
      <c r="D679" s="64" t="s">
        <v>14</v>
      </c>
      <c r="E679" s="65" t="s">
        <v>9</v>
      </c>
      <c r="F679" s="65" t="s">
        <v>15</v>
      </c>
      <c r="G679" s="42" t="s">
        <v>21</v>
      </c>
      <c r="H679" s="65" t="s">
        <v>10</v>
      </c>
      <c r="I679" s="42" t="s">
        <v>22</v>
      </c>
    </row>
    <row r="680" spans="1:9" x14ac:dyDescent="0.25">
      <c r="A680" s="74">
        <v>43994</v>
      </c>
      <c r="B680" s="5">
        <v>1</v>
      </c>
      <c r="C680" s="6" t="s">
        <v>1</v>
      </c>
      <c r="D680" s="66">
        <v>7652236</v>
      </c>
      <c r="E680" s="66">
        <v>425953</v>
      </c>
      <c r="F680" s="67">
        <f t="shared" ref="F680:F687" si="254">D680-D671</f>
        <v>34288</v>
      </c>
      <c r="G680" s="43">
        <f t="shared" ref="G680:G687" si="255">F680-F671</f>
        <v>-103539</v>
      </c>
      <c r="H680" s="68">
        <f t="shared" ref="H680:H687" si="256">E680-E671</f>
        <v>1164</v>
      </c>
      <c r="I680" s="46">
        <f t="shared" ref="I680:I687" si="257">H680-H671</f>
        <v>-3793</v>
      </c>
    </row>
    <row r="681" spans="1:9" x14ac:dyDescent="0.25">
      <c r="A681" s="75"/>
      <c r="B681" s="5">
        <v>2</v>
      </c>
      <c r="C681" s="6" t="s">
        <v>2</v>
      </c>
      <c r="D681" s="66">
        <v>511642</v>
      </c>
      <c r="E681" s="66">
        <v>6750</v>
      </c>
      <c r="F681" s="67">
        <f t="shared" si="254"/>
        <v>8655</v>
      </c>
      <c r="G681" s="43">
        <f t="shared" si="255"/>
        <v>-561</v>
      </c>
      <c r="H681" s="68">
        <f t="shared" si="256"/>
        <v>182</v>
      </c>
      <c r="I681" s="46">
        <f t="shared" si="257"/>
        <v>-24</v>
      </c>
    </row>
    <row r="682" spans="1:9" x14ac:dyDescent="0.25">
      <c r="A682" s="75"/>
      <c r="B682" s="5">
        <v>3</v>
      </c>
      <c r="C682" s="6" t="s">
        <v>3</v>
      </c>
      <c r="D682" s="66">
        <v>202935</v>
      </c>
      <c r="E682" s="66">
        <v>3187</v>
      </c>
      <c r="F682" s="67">
        <f t="shared" si="254"/>
        <v>1714</v>
      </c>
      <c r="G682" s="43">
        <f t="shared" si="255"/>
        <v>278</v>
      </c>
      <c r="H682" s="68">
        <f t="shared" si="256"/>
        <v>49</v>
      </c>
      <c r="I682" s="46">
        <f t="shared" si="257"/>
        <v>-9</v>
      </c>
    </row>
    <row r="683" spans="1:9" x14ac:dyDescent="0.25">
      <c r="A683" s="75"/>
      <c r="B683" s="5">
        <v>4</v>
      </c>
      <c r="C683" s="6" t="s">
        <v>4</v>
      </c>
      <c r="D683" s="66">
        <v>236142</v>
      </c>
      <c r="E683" s="66">
        <v>34167</v>
      </c>
      <c r="F683" s="67">
        <f t="shared" si="254"/>
        <v>240</v>
      </c>
      <c r="G683" s="43">
        <f t="shared" si="255"/>
        <v>60</v>
      </c>
      <c r="H683" s="68">
        <f t="shared" si="256"/>
        <v>66</v>
      </c>
      <c r="I683" s="46">
        <f t="shared" si="257"/>
        <v>34</v>
      </c>
    </row>
    <row r="684" spans="1:9" x14ac:dyDescent="0.25">
      <c r="A684" s="75"/>
      <c r="B684" s="5">
        <v>5</v>
      </c>
      <c r="C684" s="6" t="s">
        <v>5</v>
      </c>
      <c r="D684" s="66">
        <v>84239</v>
      </c>
      <c r="E684" s="66">
        <v>4642</v>
      </c>
      <c r="F684" s="67">
        <f t="shared" si="254"/>
        <v>0</v>
      </c>
      <c r="G684" s="43">
        <f t="shared" si="255"/>
        <v>0</v>
      </c>
      <c r="H684" s="68">
        <f t="shared" si="256"/>
        <v>0</v>
      </c>
      <c r="I684" s="46">
        <f t="shared" si="257"/>
        <v>0</v>
      </c>
    </row>
    <row r="685" spans="1:9" x14ac:dyDescent="0.25">
      <c r="A685" s="75"/>
      <c r="B685" s="5">
        <v>6</v>
      </c>
      <c r="C685" s="6" t="s">
        <v>6</v>
      </c>
      <c r="D685" s="66">
        <v>443</v>
      </c>
      <c r="E685" s="66">
        <v>7</v>
      </c>
      <c r="F685" s="67">
        <f t="shared" si="254"/>
        <v>0</v>
      </c>
      <c r="G685" s="43">
        <f t="shared" si="255"/>
        <v>0</v>
      </c>
      <c r="H685" s="68">
        <f t="shared" si="256"/>
        <v>0</v>
      </c>
      <c r="I685" s="46">
        <f t="shared" si="257"/>
        <v>0</v>
      </c>
    </row>
    <row r="686" spans="1:9" x14ac:dyDescent="0.25">
      <c r="A686" s="75"/>
      <c r="B686" s="5">
        <v>7</v>
      </c>
      <c r="C686" s="6" t="s">
        <v>7</v>
      </c>
      <c r="D686" s="66">
        <v>186866</v>
      </c>
      <c r="E686" s="66">
        <v>8851</v>
      </c>
      <c r="F686" s="67">
        <f t="shared" si="254"/>
        <v>301</v>
      </c>
      <c r="G686" s="43">
        <f t="shared" si="255"/>
        <v>207</v>
      </c>
      <c r="H686" s="68">
        <f t="shared" si="256"/>
        <v>12</v>
      </c>
      <c r="I686" s="46">
        <f t="shared" si="257"/>
        <v>-20</v>
      </c>
    </row>
    <row r="687" spans="1:9" x14ac:dyDescent="0.25">
      <c r="A687" s="76"/>
      <c r="B687" s="5">
        <v>8</v>
      </c>
      <c r="C687" s="6" t="s">
        <v>8</v>
      </c>
      <c r="D687" s="66">
        <v>2089825</v>
      </c>
      <c r="E687" s="66">
        <v>116035</v>
      </c>
      <c r="F687" s="67">
        <f t="shared" si="254"/>
        <v>21296</v>
      </c>
      <c r="G687" s="43">
        <f t="shared" si="255"/>
        <v>2956</v>
      </c>
      <c r="H687" s="68">
        <f t="shared" si="256"/>
        <v>811</v>
      </c>
      <c r="I687" s="46">
        <f t="shared" si="257"/>
        <v>90</v>
      </c>
    </row>
    <row r="688" spans="1:9" ht="31.5" x14ac:dyDescent="0.25">
      <c r="A688" s="10" t="s">
        <v>0</v>
      </c>
      <c r="B688" s="2" t="s">
        <v>12</v>
      </c>
      <c r="C688" s="3" t="s">
        <v>13</v>
      </c>
      <c r="D688" s="64" t="s">
        <v>14</v>
      </c>
      <c r="E688" s="65" t="s">
        <v>9</v>
      </c>
      <c r="F688" s="65" t="s">
        <v>15</v>
      </c>
      <c r="G688" s="42" t="s">
        <v>21</v>
      </c>
      <c r="H688" s="65" t="s">
        <v>10</v>
      </c>
      <c r="I688" s="42" t="s">
        <v>22</v>
      </c>
    </row>
    <row r="689" spans="1:9" x14ac:dyDescent="0.25">
      <c r="A689" s="74">
        <v>43995</v>
      </c>
      <c r="B689" s="5">
        <v>1</v>
      </c>
      <c r="C689" s="6" t="s">
        <v>1</v>
      </c>
      <c r="D689" s="66">
        <v>7809970</v>
      </c>
      <c r="E689" s="66">
        <v>430680</v>
      </c>
      <c r="F689" s="67">
        <f t="shared" ref="F689:F696" si="258">D689-D680</f>
        <v>157734</v>
      </c>
      <c r="G689" s="43">
        <f t="shared" ref="G689:G696" si="259">F689-F680</f>
        <v>123446</v>
      </c>
      <c r="H689" s="68">
        <f t="shared" ref="H689:H696" si="260">E689-E680</f>
        <v>4727</v>
      </c>
      <c r="I689" s="46">
        <f t="shared" ref="I689:I696" si="261">H689-H680</f>
        <v>3563</v>
      </c>
    </row>
    <row r="690" spans="1:9" x14ac:dyDescent="0.25">
      <c r="A690" s="75"/>
      <c r="B690" s="5">
        <v>2</v>
      </c>
      <c r="C690" s="6" t="s">
        <v>2</v>
      </c>
      <c r="D690" s="66">
        <v>520375</v>
      </c>
      <c r="E690" s="66">
        <v>6864</v>
      </c>
      <c r="F690" s="67">
        <f t="shared" si="258"/>
        <v>8733</v>
      </c>
      <c r="G690" s="43">
        <f t="shared" si="259"/>
        <v>78</v>
      </c>
      <c r="H690" s="68">
        <f t="shared" si="260"/>
        <v>114</v>
      </c>
      <c r="I690" s="46">
        <f t="shared" si="261"/>
        <v>-68</v>
      </c>
    </row>
    <row r="691" spans="1:9" x14ac:dyDescent="0.25">
      <c r="A691" s="75"/>
      <c r="B691" s="5">
        <v>3</v>
      </c>
      <c r="C691" s="6" t="s">
        <v>3</v>
      </c>
      <c r="D691" s="66">
        <v>204428</v>
      </c>
      <c r="E691" s="66">
        <v>3231</v>
      </c>
      <c r="F691" s="67">
        <f t="shared" si="258"/>
        <v>1493</v>
      </c>
      <c r="G691" s="43">
        <f t="shared" si="259"/>
        <v>-221</v>
      </c>
      <c r="H691" s="68">
        <f t="shared" si="260"/>
        <v>44</v>
      </c>
      <c r="I691" s="46">
        <f t="shared" si="261"/>
        <v>-5</v>
      </c>
    </row>
    <row r="692" spans="1:9" x14ac:dyDescent="0.25">
      <c r="A692" s="75"/>
      <c r="B692" s="5">
        <v>4</v>
      </c>
      <c r="C692" s="6" t="s">
        <v>4</v>
      </c>
      <c r="D692" s="66">
        <v>236305</v>
      </c>
      <c r="E692" s="66">
        <v>34223</v>
      </c>
      <c r="F692" s="67">
        <f t="shared" si="258"/>
        <v>163</v>
      </c>
      <c r="G692" s="43">
        <f t="shared" si="259"/>
        <v>-77</v>
      </c>
      <c r="H692" s="68">
        <f t="shared" si="260"/>
        <v>56</v>
      </c>
      <c r="I692" s="46">
        <f t="shared" si="261"/>
        <v>-10</v>
      </c>
    </row>
    <row r="693" spans="1:9" x14ac:dyDescent="0.25">
      <c r="A693" s="75"/>
      <c r="B693" s="5">
        <v>5</v>
      </c>
      <c r="C693" s="6" t="s">
        <v>5</v>
      </c>
      <c r="D693" s="66">
        <v>84239</v>
      </c>
      <c r="E693" s="66">
        <v>4642</v>
      </c>
      <c r="F693" s="67">
        <f t="shared" si="258"/>
        <v>0</v>
      </c>
      <c r="G693" s="43">
        <f t="shared" si="259"/>
        <v>0</v>
      </c>
      <c r="H693" s="68">
        <f t="shared" si="260"/>
        <v>0</v>
      </c>
      <c r="I693" s="46">
        <f t="shared" si="261"/>
        <v>0</v>
      </c>
    </row>
    <row r="694" spans="1:9" x14ac:dyDescent="0.25">
      <c r="A694" s="75"/>
      <c r="B694" s="5">
        <v>6</v>
      </c>
      <c r="C694" s="6" t="s">
        <v>6</v>
      </c>
      <c r="D694" s="66">
        <v>443</v>
      </c>
      <c r="E694" s="66">
        <v>7</v>
      </c>
      <c r="F694" s="67">
        <f t="shared" si="258"/>
        <v>0</v>
      </c>
      <c r="G694" s="43">
        <f t="shared" si="259"/>
        <v>0</v>
      </c>
      <c r="H694" s="68">
        <f t="shared" si="260"/>
        <v>0</v>
      </c>
      <c r="I694" s="46">
        <f t="shared" si="261"/>
        <v>0</v>
      </c>
    </row>
    <row r="695" spans="1:9" x14ac:dyDescent="0.25">
      <c r="A695" s="75"/>
      <c r="B695" s="5">
        <v>7</v>
      </c>
      <c r="C695" s="6" t="s">
        <v>7</v>
      </c>
      <c r="D695" s="66">
        <v>187256</v>
      </c>
      <c r="E695" s="66">
        <v>8863</v>
      </c>
      <c r="F695" s="67">
        <f t="shared" si="258"/>
        <v>390</v>
      </c>
      <c r="G695" s="43">
        <f t="shared" si="259"/>
        <v>89</v>
      </c>
      <c r="H695" s="68">
        <f t="shared" si="260"/>
        <v>12</v>
      </c>
      <c r="I695" s="46">
        <f t="shared" si="261"/>
        <v>0</v>
      </c>
    </row>
    <row r="696" spans="1:9" x14ac:dyDescent="0.25">
      <c r="A696" s="76"/>
      <c r="B696" s="5">
        <v>8</v>
      </c>
      <c r="C696" s="6" t="s">
        <v>8</v>
      </c>
      <c r="D696" s="66">
        <v>2121381</v>
      </c>
      <c r="E696" s="66">
        <v>116925</v>
      </c>
      <c r="F696" s="67">
        <f t="shared" si="258"/>
        <v>31556</v>
      </c>
      <c r="G696" s="43">
        <f t="shared" si="259"/>
        <v>10260</v>
      </c>
      <c r="H696" s="68">
        <f t="shared" si="260"/>
        <v>890</v>
      </c>
      <c r="I696" s="46">
        <f t="shared" si="261"/>
        <v>79</v>
      </c>
    </row>
    <row r="697" spans="1:9" ht="31.5" x14ac:dyDescent="0.25">
      <c r="A697" s="10" t="s">
        <v>0</v>
      </c>
      <c r="B697" s="2" t="s">
        <v>12</v>
      </c>
      <c r="C697" s="3" t="s">
        <v>13</v>
      </c>
      <c r="D697" s="64" t="s">
        <v>14</v>
      </c>
      <c r="E697" s="65" t="s">
        <v>9</v>
      </c>
      <c r="F697" s="65" t="s">
        <v>15</v>
      </c>
      <c r="G697" s="42" t="s">
        <v>21</v>
      </c>
      <c r="H697" s="65" t="s">
        <v>10</v>
      </c>
      <c r="I697" s="42" t="s">
        <v>22</v>
      </c>
    </row>
    <row r="698" spans="1:9" x14ac:dyDescent="0.25">
      <c r="A698" s="74">
        <v>43996</v>
      </c>
      <c r="B698" s="5">
        <v>1</v>
      </c>
      <c r="C698" s="6" t="s">
        <v>1</v>
      </c>
      <c r="D698" s="66">
        <v>7929314</v>
      </c>
      <c r="E698" s="66">
        <v>434591</v>
      </c>
      <c r="F698" s="67">
        <f t="shared" ref="F698:F705" si="262">D698-D689</f>
        <v>119344</v>
      </c>
      <c r="G698" s="43">
        <f t="shared" ref="G698:G705" si="263">F698-F689</f>
        <v>-38390</v>
      </c>
      <c r="H698" s="68">
        <f t="shared" ref="H698:H705" si="264">E698-E689</f>
        <v>3911</v>
      </c>
      <c r="I698" s="46">
        <f t="shared" ref="I698:I705" si="265">H698-H689</f>
        <v>-816</v>
      </c>
    </row>
    <row r="699" spans="1:9" x14ac:dyDescent="0.25">
      <c r="A699" s="75"/>
      <c r="B699" s="5">
        <v>2</v>
      </c>
      <c r="C699" s="6" t="s">
        <v>2</v>
      </c>
      <c r="D699" s="66">
        <v>528975</v>
      </c>
      <c r="E699" s="66">
        <v>6980</v>
      </c>
      <c r="F699" s="67">
        <f t="shared" si="262"/>
        <v>8600</v>
      </c>
      <c r="G699" s="43">
        <f t="shared" si="263"/>
        <v>-133</v>
      </c>
      <c r="H699" s="68">
        <f t="shared" si="264"/>
        <v>116</v>
      </c>
      <c r="I699" s="46">
        <f t="shared" si="265"/>
        <v>2</v>
      </c>
    </row>
    <row r="700" spans="1:9" x14ac:dyDescent="0.25">
      <c r="A700" s="75"/>
      <c r="B700" s="5">
        <v>3</v>
      </c>
      <c r="C700" s="6" t="s">
        <v>3</v>
      </c>
      <c r="D700" s="66">
        <v>205905</v>
      </c>
      <c r="E700" s="66">
        <v>3281</v>
      </c>
      <c r="F700" s="67">
        <f t="shared" si="262"/>
        <v>1477</v>
      </c>
      <c r="G700" s="43">
        <f t="shared" si="263"/>
        <v>-16</v>
      </c>
      <c r="H700" s="68">
        <f t="shared" si="264"/>
        <v>50</v>
      </c>
      <c r="I700" s="46">
        <f t="shared" si="265"/>
        <v>6</v>
      </c>
    </row>
    <row r="701" spans="1:9" x14ac:dyDescent="0.25">
      <c r="A701" s="75"/>
      <c r="B701" s="5">
        <v>4</v>
      </c>
      <c r="C701" s="6" t="s">
        <v>4</v>
      </c>
      <c r="D701" s="66">
        <v>236651</v>
      </c>
      <c r="E701" s="66">
        <v>34301</v>
      </c>
      <c r="F701" s="67">
        <f t="shared" si="262"/>
        <v>346</v>
      </c>
      <c r="G701" s="43">
        <f t="shared" si="263"/>
        <v>183</v>
      </c>
      <c r="H701" s="68">
        <f t="shared" si="264"/>
        <v>78</v>
      </c>
      <c r="I701" s="46">
        <f t="shared" si="265"/>
        <v>22</v>
      </c>
    </row>
    <row r="702" spans="1:9" x14ac:dyDescent="0.25">
      <c r="A702" s="75"/>
      <c r="B702" s="5">
        <v>5</v>
      </c>
      <c r="C702" s="6" t="s">
        <v>5</v>
      </c>
      <c r="D702" s="66">
        <v>84239</v>
      </c>
      <c r="E702" s="66">
        <v>4642</v>
      </c>
      <c r="F702" s="67">
        <f t="shared" si="262"/>
        <v>0</v>
      </c>
      <c r="G702" s="43">
        <f t="shared" si="263"/>
        <v>0</v>
      </c>
      <c r="H702" s="68">
        <f t="shared" si="264"/>
        <v>0</v>
      </c>
      <c r="I702" s="46">
        <f t="shared" si="265"/>
        <v>0</v>
      </c>
    </row>
    <row r="703" spans="1:9" x14ac:dyDescent="0.25">
      <c r="A703" s="75"/>
      <c r="B703" s="5">
        <v>6</v>
      </c>
      <c r="C703" s="6" t="s">
        <v>6</v>
      </c>
      <c r="D703" s="66">
        <v>443</v>
      </c>
      <c r="E703" s="66">
        <v>7</v>
      </c>
      <c r="F703" s="67">
        <f t="shared" si="262"/>
        <v>0</v>
      </c>
      <c r="G703" s="43">
        <f t="shared" si="263"/>
        <v>0</v>
      </c>
      <c r="H703" s="68">
        <f t="shared" si="264"/>
        <v>0</v>
      </c>
      <c r="I703" s="46">
        <f t="shared" si="265"/>
        <v>0</v>
      </c>
    </row>
    <row r="704" spans="1:9" x14ac:dyDescent="0.25">
      <c r="A704" s="75"/>
      <c r="B704" s="5">
        <v>7</v>
      </c>
      <c r="C704" s="6" t="s">
        <v>7</v>
      </c>
      <c r="D704" s="66">
        <v>187423</v>
      </c>
      <c r="E704" s="66">
        <v>8867</v>
      </c>
      <c r="F704" s="67">
        <f t="shared" si="262"/>
        <v>167</v>
      </c>
      <c r="G704" s="43">
        <f t="shared" si="263"/>
        <v>-223</v>
      </c>
      <c r="H704" s="68">
        <f t="shared" si="264"/>
        <v>4</v>
      </c>
      <c r="I704" s="46">
        <f t="shared" si="265"/>
        <v>-8</v>
      </c>
    </row>
    <row r="705" spans="1:9" x14ac:dyDescent="0.25">
      <c r="A705" s="76"/>
      <c r="B705" s="5">
        <v>8</v>
      </c>
      <c r="C705" s="6" t="s">
        <v>8</v>
      </c>
      <c r="D705" s="66">
        <v>2142224</v>
      </c>
      <c r="E705" s="66">
        <v>117527</v>
      </c>
      <c r="F705" s="67">
        <f t="shared" si="262"/>
        <v>20843</v>
      </c>
      <c r="G705" s="43">
        <f t="shared" si="263"/>
        <v>-10713</v>
      </c>
      <c r="H705" s="68">
        <f t="shared" si="264"/>
        <v>602</v>
      </c>
      <c r="I705" s="46">
        <f t="shared" si="265"/>
        <v>-288</v>
      </c>
    </row>
    <row r="706" spans="1:9" ht="31.5" x14ac:dyDescent="0.25">
      <c r="A706" s="10" t="s">
        <v>0</v>
      </c>
      <c r="B706" s="2" t="s">
        <v>12</v>
      </c>
      <c r="C706" s="3" t="s">
        <v>13</v>
      </c>
      <c r="D706" s="64" t="s">
        <v>14</v>
      </c>
      <c r="E706" s="65" t="s">
        <v>9</v>
      </c>
      <c r="F706" s="65" t="s">
        <v>15</v>
      </c>
      <c r="G706" s="42" t="s">
        <v>21</v>
      </c>
      <c r="H706" s="65" t="s">
        <v>10</v>
      </c>
      <c r="I706" s="42" t="s">
        <v>22</v>
      </c>
    </row>
    <row r="707" spans="1:9" x14ac:dyDescent="0.25">
      <c r="A707" s="74">
        <v>43997</v>
      </c>
      <c r="B707" s="5">
        <v>1</v>
      </c>
      <c r="C707" s="6" t="s">
        <v>1</v>
      </c>
      <c r="D707" s="66">
        <v>8054898</v>
      </c>
      <c r="E707" s="66">
        <v>437908</v>
      </c>
      <c r="F707" s="67">
        <f t="shared" ref="F707:F714" si="266">D707-D698</f>
        <v>125584</v>
      </c>
      <c r="G707" s="43">
        <f t="shared" ref="G707:G714" si="267">F707-F698</f>
        <v>6240</v>
      </c>
      <c r="H707" s="68">
        <f t="shared" ref="H707:H714" si="268">E707-E698</f>
        <v>3317</v>
      </c>
      <c r="I707" s="46">
        <f t="shared" ref="I707:I714" si="269">H707-H698</f>
        <v>-594</v>
      </c>
    </row>
    <row r="708" spans="1:9" x14ac:dyDescent="0.25">
      <c r="A708" s="75"/>
      <c r="B708" s="5">
        <v>2</v>
      </c>
      <c r="C708" s="6" t="s">
        <v>2</v>
      </c>
      <c r="D708" s="66">
        <v>538016</v>
      </c>
      <c r="E708" s="66">
        <v>7130</v>
      </c>
      <c r="F708" s="67">
        <f t="shared" si="266"/>
        <v>9041</v>
      </c>
      <c r="G708" s="43">
        <f t="shared" si="267"/>
        <v>441</v>
      </c>
      <c r="H708" s="68">
        <f t="shared" si="268"/>
        <v>150</v>
      </c>
      <c r="I708" s="46">
        <f t="shared" si="269"/>
        <v>34</v>
      </c>
    </row>
    <row r="709" spans="1:9" x14ac:dyDescent="0.25">
      <c r="A709" s="75"/>
      <c r="B709" s="5">
        <v>3</v>
      </c>
      <c r="C709" s="6" t="s">
        <v>3</v>
      </c>
      <c r="D709" s="66">
        <v>207264</v>
      </c>
      <c r="E709" s="66">
        <v>3334</v>
      </c>
      <c r="F709" s="67">
        <f t="shared" si="266"/>
        <v>1359</v>
      </c>
      <c r="G709" s="43">
        <f t="shared" si="267"/>
        <v>-118</v>
      </c>
      <c r="H709" s="68">
        <f t="shared" si="268"/>
        <v>53</v>
      </c>
      <c r="I709" s="46">
        <f t="shared" si="269"/>
        <v>3</v>
      </c>
    </row>
    <row r="710" spans="1:9" x14ac:dyDescent="0.25">
      <c r="A710" s="75"/>
      <c r="B710" s="5">
        <v>4</v>
      </c>
      <c r="C710" s="6" t="s">
        <v>4</v>
      </c>
      <c r="D710" s="66">
        <v>236989</v>
      </c>
      <c r="E710" s="66">
        <v>34345</v>
      </c>
      <c r="F710" s="67">
        <f t="shared" si="266"/>
        <v>338</v>
      </c>
      <c r="G710" s="43">
        <f t="shared" si="267"/>
        <v>-8</v>
      </c>
      <c r="H710" s="68">
        <f t="shared" si="268"/>
        <v>44</v>
      </c>
      <c r="I710" s="46">
        <f t="shared" si="269"/>
        <v>-34</v>
      </c>
    </row>
    <row r="711" spans="1:9" x14ac:dyDescent="0.25">
      <c r="A711" s="75"/>
      <c r="B711" s="5">
        <v>5</v>
      </c>
      <c r="C711" s="6" t="s">
        <v>5</v>
      </c>
      <c r="D711" s="69">
        <v>84296</v>
      </c>
      <c r="E711" s="66">
        <v>4642</v>
      </c>
      <c r="F711" s="67">
        <f t="shared" si="266"/>
        <v>57</v>
      </c>
      <c r="G711" s="43">
        <f t="shared" si="267"/>
        <v>57</v>
      </c>
      <c r="H711" s="68">
        <f t="shared" si="268"/>
        <v>0</v>
      </c>
      <c r="I711" s="46">
        <f t="shared" si="269"/>
        <v>0</v>
      </c>
    </row>
    <row r="712" spans="1:9" x14ac:dyDescent="0.25">
      <c r="A712" s="75"/>
      <c r="B712" s="5">
        <v>6</v>
      </c>
      <c r="C712" s="6" t="s">
        <v>6</v>
      </c>
      <c r="D712" s="66">
        <v>445</v>
      </c>
      <c r="E712" s="66">
        <v>7</v>
      </c>
      <c r="F712" s="67">
        <f t="shared" si="266"/>
        <v>2</v>
      </c>
      <c r="G712" s="43">
        <f t="shared" si="267"/>
        <v>2</v>
      </c>
      <c r="H712" s="68">
        <f t="shared" si="268"/>
        <v>0</v>
      </c>
      <c r="I712" s="46">
        <f t="shared" si="269"/>
        <v>0</v>
      </c>
    </row>
    <row r="713" spans="1:9" x14ac:dyDescent="0.25">
      <c r="A713" s="75"/>
      <c r="B713" s="5">
        <v>7</v>
      </c>
      <c r="C713" s="6" t="s">
        <v>7</v>
      </c>
      <c r="D713" s="66">
        <v>187706</v>
      </c>
      <c r="E713" s="66">
        <v>8873</v>
      </c>
      <c r="F713" s="67">
        <f t="shared" si="266"/>
        <v>283</v>
      </c>
      <c r="G713" s="43">
        <f t="shared" si="267"/>
        <v>116</v>
      </c>
      <c r="H713" s="68">
        <f t="shared" si="268"/>
        <v>6</v>
      </c>
      <c r="I713" s="46">
        <f t="shared" si="269"/>
        <v>2</v>
      </c>
    </row>
    <row r="714" spans="1:9" x14ac:dyDescent="0.25">
      <c r="A714" s="76"/>
      <c r="B714" s="5">
        <v>8</v>
      </c>
      <c r="C714" s="6" t="s">
        <v>8</v>
      </c>
      <c r="D714" s="66">
        <v>2162406</v>
      </c>
      <c r="E714" s="66">
        <v>117859</v>
      </c>
      <c r="F714" s="67">
        <f t="shared" si="266"/>
        <v>20182</v>
      </c>
      <c r="G714" s="43">
        <f t="shared" si="267"/>
        <v>-661</v>
      </c>
      <c r="H714" s="68">
        <f t="shared" si="268"/>
        <v>332</v>
      </c>
      <c r="I714" s="46">
        <f t="shared" si="269"/>
        <v>-270</v>
      </c>
    </row>
    <row r="715" spans="1:9" ht="31.5" x14ac:dyDescent="0.25">
      <c r="A715" s="10" t="s">
        <v>0</v>
      </c>
      <c r="B715" s="2" t="s">
        <v>12</v>
      </c>
      <c r="C715" s="3" t="s">
        <v>13</v>
      </c>
      <c r="D715" s="64" t="s">
        <v>14</v>
      </c>
      <c r="E715" s="65" t="s">
        <v>9</v>
      </c>
      <c r="F715" s="65" t="s">
        <v>15</v>
      </c>
      <c r="G715" s="42" t="s">
        <v>21</v>
      </c>
      <c r="H715" s="65" t="s">
        <v>10</v>
      </c>
      <c r="I715" s="42" t="s">
        <v>22</v>
      </c>
    </row>
    <row r="716" spans="1:9" x14ac:dyDescent="0.25">
      <c r="A716" s="74">
        <v>43998</v>
      </c>
      <c r="B716" s="5">
        <v>1</v>
      </c>
      <c r="C716" s="6" t="s">
        <v>1</v>
      </c>
      <c r="D716" s="66">
        <v>8181719</v>
      </c>
      <c r="E716" s="66">
        <v>441577</v>
      </c>
      <c r="F716" s="67">
        <f t="shared" ref="F716:F723" si="270">D716-D707</f>
        <v>126821</v>
      </c>
      <c r="G716" s="43">
        <f t="shared" ref="G716:G723" si="271">F716-F707</f>
        <v>1237</v>
      </c>
      <c r="H716" s="68">
        <f t="shared" ref="H716:H723" si="272">E716-E707</f>
        <v>3669</v>
      </c>
      <c r="I716" s="46">
        <f t="shared" ref="I716:I723" si="273">H716-H707</f>
        <v>352</v>
      </c>
    </row>
    <row r="717" spans="1:9" x14ac:dyDescent="0.25">
      <c r="A717" s="75"/>
      <c r="B717" s="5">
        <v>2</v>
      </c>
      <c r="C717" s="6" t="s">
        <v>2</v>
      </c>
      <c r="D717" s="66">
        <v>546078</v>
      </c>
      <c r="E717" s="66">
        <v>7327</v>
      </c>
      <c r="F717" s="67">
        <f t="shared" si="270"/>
        <v>8062</v>
      </c>
      <c r="G717" s="43">
        <f t="shared" si="271"/>
        <v>-979</v>
      </c>
      <c r="H717" s="68">
        <f t="shared" si="272"/>
        <v>197</v>
      </c>
      <c r="I717" s="46">
        <f t="shared" si="273"/>
        <v>47</v>
      </c>
    </row>
    <row r="718" spans="1:9" x14ac:dyDescent="0.25">
      <c r="A718" s="75"/>
      <c r="B718" s="5">
        <v>3</v>
      </c>
      <c r="C718" s="6" t="s">
        <v>3</v>
      </c>
      <c r="D718" s="66">
        <v>208680</v>
      </c>
      <c r="E718" s="66">
        <v>3386</v>
      </c>
      <c r="F718" s="67">
        <f t="shared" si="270"/>
        <v>1416</v>
      </c>
      <c r="G718" s="43">
        <f t="shared" si="271"/>
        <v>57</v>
      </c>
      <c r="H718" s="68">
        <f t="shared" si="272"/>
        <v>52</v>
      </c>
      <c r="I718" s="46">
        <f t="shared" si="273"/>
        <v>-1</v>
      </c>
    </row>
    <row r="719" spans="1:9" x14ac:dyDescent="0.25">
      <c r="A719" s="75"/>
      <c r="B719" s="5">
        <v>4</v>
      </c>
      <c r="C719" s="6" t="s">
        <v>4</v>
      </c>
      <c r="D719" s="66">
        <v>237290</v>
      </c>
      <c r="E719" s="66">
        <v>34371</v>
      </c>
      <c r="F719" s="67">
        <f t="shared" si="270"/>
        <v>301</v>
      </c>
      <c r="G719" s="43">
        <f t="shared" si="271"/>
        <v>-37</v>
      </c>
      <c r="H719" s="68">
        <f t="shared" si="272"/>
        <v>26</v>
      </c>
      <c r="I719" s="46">
        <f t="shared" si="273"/>
        <v>-18</v>
      </c>
    </row>
    <row r="720" spans="1:9" x14ac:dyDescent="0.25">
      <c r="A720" s="75"/>
      <c r="B720" s="5">
        <v>5</v>
      </c>
      <c r="C720" s="6" t="s">
        <v>5</v>
      </c>
      <c r="D720" s="69">
        <v>84296</v>
      </c>
      <c r="E720" s="66">
        <v>4642</v>
      </c>
      <c r="F720" s="67">
        <f t="shared" si="270"/>
        <v>0</v>
      </c>
      <c r="G720" s="43">
        <f t="shared" si="271"/>
        <v>-57</v>
      </c>
      <c r="H720" s="68">
        <f t="shared" si="272"/>
        <v>0</v>
      </c>
      <c r="I720" s="46">
        <f t="shared" si="273"/>
        <v>0</v>
      </c>
    </row>
    <row r="721" spans="1:9" x14ac:dyDescent="0.25">
      <c r="A721" s="75"/>
      <c r="B721" s="5">
        <v>6</v>
      </c>
      <c r="C721" s="6" t="s">
        <v>6</v>
      </c>
      <c r="D721" s="66">
        <v>445</v>
      </c>
      <c r="E721" s="66">
        <v>7</v>
      </c>
      <c r="F721" s="67">
        <f t="shared" si="270"/>
        <v>0</v>
      </c>
      <c r="G721" s="43">
        <f t="shared" si="271"/>
        <v>-2</v>
      </c>
      <c r="H721" s="68">
        <f t="shared" si="272"/>
        <v>0</v>
      </c>
      <c r="I721" s="46">
        <f t="shared" si="273"/>
        <v>0</v>
      </c>
    </row>
    <row r="722" spans="1:9" x14ac:dyDescent="0.25">
      <c r="A722" s="75"/>
      <c r="B722" s="5">
        <v>7</v>
      </c>
      <c r="C722" s="6" t="s">
        <v>7</v>
      </c>
      <c r="D722" s="66">
        <v>188086</v>
      </c>
      <c r="E722" s="66">
        <v>8887</v>
      </c>
      <c r="F722" s="67">
        <f t="shared" si="270"/>
        <v>380</v>
      </c>
      <c r="G722" s="43">
        <f t="shared" si="271"/>
        <v>97</v>
      </c>
      <c r="H722" s="68">
        <f t="shared" si="272"/>
        <v>14</v>
      </c>
      <c r="I722" s="46">
        <f t="shared" si="273"/>
        <v>8</v>
      </c>
    </row>
    <row r="723" spans="1:9" x14ac:dyDescent="0.25">
      <c r="A723" s="76"/>
      <c r="B723" s="5">
        <v>8</v>
      </c>
      <c r="C723" s="6" t="s">
        <v>8</v>
      </c>
      <c r="D723" s="66">
        <v>2183598</v>
      </c>
      <c r="E723" s="66">
        <v>118339</v>
      </c>
      <c r="F723" s="67">
        <f t="shared" si="270"/>
        <v>21192</v>
      </c>
      <c r="G723" s="43">
        <f t="shared" si="271"/>
        <v>1010</v>
      </c>
      <c r="H723" s="68">
        <f t="shared" si="272"/>
        <v>480</v>
      </c>
      <c r="I723" s="46">
        <f t="shared" si="273"/>
        <v>148</v>
      </c>
    </row>
    <row r="724" spans="1:9" ht="31.5" x14ac:dyDescent="0.25">
      <c r="A724" s="10" t="s">
        <v>0</v>
      </c>
      <c r="B724" s="2" t="s">
        <v>12</v>
      </c>
      <c r="C724" s="3" t="s">
        <v>13</v>
      </c>
      <c r="D724" s="64" t="s">
        <v>14</v>
      </c>
      <c r="E724" s="65" t="s">
        <v>9</v>
      </c>
      <c r="F724" s="65" t="s">
        <v>15</v>
      </c>
      <c r="G724" s="42" t="s">
        <v>21</v>
      </c>
      <c r="H724" s="65" t="s">
        <v>10</v>
      </c>
      <c r="I724" s="42" t="s">
        <v>22</v>
      </c>
    </row>
    <row r="725" spans="1:9" x14ac:dyDescent="0.25">
      <c r="A725" s="74">
        <v>43999</v>
      </c>
      <c r="B725" s="5">
        <v>1</v>
      </c>
      <c r="C725" s="6" t="s">
        <v>1</v>
      </c>
      <c r="D725" s="66">
        <v>8319392</v>
      </c>
      <c r="E725" s="66">
        <v>448404</v>
      </c>
      <c r="F725" s="67">
        <f t="shared" ref="F725:F732" si="274">D725-D716</f>
        <v>137673</v>
      </c>
      <c r="G725" s="43">
        <f t="shared" ref="G725:G732" si="275">F725-F716</f>
        <v>10852</v>
      </c>
      <c r="H725" s="68">
        <f t="shared" ref="H725:H732" si="276">E725-E716</f>
        <v>6827</v>
      </c>
      <c r="I725" s="46">
        <f t="shared" ref="I725:I732" si="277">H725-H716</f>
        <v>3158</v>
      </c>
    </row>
    <row r="726" spans="1:9" x14ac:dyDescent="0.25">
      <c r="A726" s="75"/>
      <c r="B726" s="5">
        <v>2</v>
      </c>
      <c r="C726" s="6" t="s">
        <v>2</v>
      </c>
      <c r="D726" s="66">
        <v>553568</v>
      </c>
      <c r="E726" s="66">
        <v>7521</v>
      </c>
      <c r="F726" s="67">
        <f t="shared" si="274"/>
        <v>7490</v>
      </c>
      <c r="G726" s="43">
        <f t="shared" si="275"/>
        <v>-572</v>
      </c>
      <c r="H726" s="68">
        <f t="shared" si="276"/>
        <v>194</v>
      </c>
      <c r="I726" s="46">
        <f t="shared" si="277"/>
        <v>-3</v>
      </c>
    </row>
    <row r="727" spans="1:9" x14ac:dyDescent="0.25">
      <c r="A727" s="75"/>
      <c r="B727" s="5">
        <v>3</v>
      </c>
      <c r="C727" s="6" t="s">
        <v>3</v>
      </c>
      <c r="D727" s="66">
        <v>209745</v>
      </c>
      <c r="E727" s="66">
        <v>3434</v>
      </c>
      <c r="F727" s="67">
        <f t="shared" si="274"/>
        <v>1065</v>
      </c>
      <c r="G727" s="43">
        <f t="shared" si="275"/>
        <v>-351</v>
      </c>
      <c r="H727" s="68">
        <f t="shared" si="276"/>
        <v>48</v>
      </c>
      <c r="I727" s="46">
        <f t="shared" si="277"/>
        <v>-4</v>
      </c>
    </row>
    <row r="728" spans="1:9" x14ac:dyDescent="0.25">
      <c r="A728" s="75"/>
      <c r="B728" s="5">
        <v>4</v>
      </c>
      <c r="C728" s="6" t="s">
        <v>4</v>
      </c>
      <c r="D728" s="66">
        <v>237500</v>
      </c>
      <c r="E728" s="66">
        <v>34405</v>
      </c>
      <c r="F728" s="67">
        <f t="shared" si="274"/>
        <v>210</v>
      </c>
      <c r="G728" s="43">
        <f t="shared" si="275"/>
        <v>-91</v>
      </c>
      <c r="H728" s="68">
        <f t="shared" si="276"/>
        <v>34</v>
      </c>
      <c r="I728" s="46">
        <f t="shared" si="277"/>
        <v>8</v>
      </c>
    </row>
    <row r="729" spans="1:9" x14ac:dyDescent="0.25">
      <c r="A729" s="75"/>
      <c r="B729" s="5">
        <v>5</v>
      </c>
      <c r="C729" s="6" t="s">
        <v>5</v>
      </c>
      <c r="D729" s="69">
        <v>84296</v>
      </c>
      <c r="E729" s="66">
        <v>4642</v>
      </c>
      <c r="F729" s="67">
        <f t="shared" si="274"/>
        <v>0</v>
      </c>
      <c r="G729" s="43">
        <f t="shared" si="275"/>
        <v>0</v>
      </c>
      <c r="H729" s="68">
        <f t="shared" si="276"/>
        <v>0</v>
      </c>
      <c r="I729" s="46">
        <f t="shared" si="277"/>
        <v>0</v>
      </c>
    </row>
    <row r="730" spans="1:9" x14ac:dyDescent="0.25">
      <c r="A730" s="75"/>
      <c r="B730" s="5">
        <v>6</v>
      </c>
      <c r="C730" s="6" t="s">
        <v>6</v>
      </c>
      <c r="D730" s="66">
        <v>445</v>
      </c>
      <c r="E730" s="66">
        <v>7</v>
      </c>
      <c r="F730" s="67">
        <f t="shared" si="274"/>
        <v>0</v>
      </c>
      <c r="G730" s="43">
        <f t="shared" si="275"/>
        <v>0</v>
      </c>
      <c r="H730" s="68">
        <f t="shared" si="276"/>
        <v>0</v>
      </c>
      <c r="I730" s="46">
        <f t="shared" si="277"/>
        <v>0</v>
      </c>
    </row>
    <row r="731" spans="1:9" x14ac:dyDescent="0.25">
      <c r="A731" s="75"/>
      <c r="B731" s="5">
        <v>7</v>
      </c>
      <c r="C731" s="6" t="s">
        <v>7</v>
      </c>
      <c r="D731" s="66">
        <v>188382</v>
      </c>
      <c r="E731" s="66">
        <v>8910</v>
      </c>
      <c r="F731" s="67">
        <f t="shared" si="274"/>
        <v>296</v>
      </c>
      <c r="G731" s="43">
        <f t="shared" si="275"/>
        <v>-84</v>
      </c>
      <c r="H731" s="68">
        <f t="shared" si="276"/>
        <v>23</v>
      </c>
      <c r="I731" s="46">
        <f t="shared" si="277"/>
        <v>9</v>
      </c>
    </row>
    <row r="732" spans="1:9" x14ac:dyDescent="0.25">
      <c r="A732" s="76"/>
      <c r="B732" s="5">
        <v>8</v>
      </c>
      <c r="C732" s="6" t="s">
        <v>8</v>
      </c>
      <c r="D732" s="66">
        <v>2208486</v>
      </c>
      <c r="E732" s="66">
        <v>119133</v>
      </c>
      <c r="F732" s="67">
        <f t="shared" si="274"/>
        <v>24888</v>
      </c>
      <c r="G732" s="43">
        <f t="shared" si="275"/>
        <v>3696</v>
      </c>
      <c r="H732" s="68">
        <f t="shared" si="276"/>
        <v>794</v>
      </c>
      <c r="I732" s="46">
        <f t="shared" si="277"/>
        <v>314</v>
      </c>
    </row>
    <row r="733" spans="1:9" ht="31.5" x14ac:dyDescent="0.25">
      <c r="A733" s="10" t="s">
        <v>0</v>
      </c>
      <c r="B733" s="2" t="s">
        <v>12</v>
      </c>
      <c r="C733" s="3" t="s">
        <v>13</v>
      </c>
      <c r="D733" s="64" t="s">
        <v>14</v>
      </c>
      <c r="E733" s="65" t="s">
        <v>9</v>
      </c>
      <c r="F733" s="65" t="s">
        <v>15</v>
      </c>
      <c r="G733" s="42" t="s">
        <v>21</v>
      </c>
      <c r="H733" s="65" t="s">
        <v>10</v>
      </c>
      <c r="I733" s="42" t="s">
        <v>22</v>
      </c>
    </row>
    <row r="734" spans="1:9" x14ac:dyDescent="0.25">
      <c r="A734" s="74">
        <v>44000</v>
      </c>
      <c r="B734" s="5">
        <v>1</v>
      </c>
      <c r="C734" s="6" t="s">
        <v>1</v>
      </c>
      <c r="D734" s="66">
        <v>8451691</v>
      </c>
      <c r="E734" s="66">
        <v>453442</v>
      </c>
      <c r="F734" s="67">
        <f t="shared" ref="F734:F741" si="278">D734-D725</f>
        <v>132299</v>
      </c>
      <c r="G734" s="43">
        <f t="shared" ref="G734:G741" si="279">F734-F725</f>
        <v>-5374</v>
      </c>
      <c r="H734" s="68">
        <f t="shared" ref="H734:H741" si="280">E734-E725</f>
        <v>5038</v>
      </c>
      <c r="I734" s="46">
        <f t="shared" ref="I734:I741" si="281">H734-H725</f>
        <v>-1789</v>
      </c>
    </row>
    <row r="735" spans="1:9" x14ac:dyDescent="0.25">
      <c r="A735" s="75"/>
      <c r="B735" s="5">
        <v>2</v>
      </c>
      <c r="C735" s="6" t="s">
        <v>2</v>
      </c>
      <c r="D735" s="66">
        <v>561751</v>
      </c>
      <c r="E735" s="66">
        <v>7707</v>
      </c>
      <c r="F735" s="67">
        <f t="shared" si="278"/>
        <v>8183</v>
      </c>
      <c r="G735" s="43">
        <f t="shared" si="279"/>
        <v>693</v>
      </c>
      <c r="H735" s="68">
        <f t="shared" si="280"/>
        <v>186</v>
      </c>
      <c r="I735" s="46">
        <f t="shared" si="281"/>
        <v>-8</v>
      </c>
    </row>
    <row r="736" spans="1:9" x14ac:dyDescent="0.25">
      <c r="A736" s="75"/>
      <c r="B736" s="5">
        <v>3</v>
      </c>
      <c r="C736" s="6" t="s">
        <v>3</v>
      </c>
      <c r="D736" s="66">
        <v>210785</v>
      </c>
      <c r="E736" s="66">
        <v>3483</v>
      </c>
      <c r="F736" s="67">
        <f t="shared" si="278"/>
        <v>1040</v>
      </c>
      <c r="G736" s="43">
        <f t="shared" si="279"/>
        <v>-25</v>
      </c>
      <c r="H736" s="68">
        <f t="shared" si="280"/>
        <v>49</v>
      </c>
      <c r="I736" s="46">
        <f t="shared" si="281"/>
        <v>1</v>
      </c>
    </row>
    <row r="737" spans="1:9" x14ac:dyDescent="0.25">
      <c r="A737" s="75"/>
      <c r="B737" s="5">
        <v>4</v>
      </c>
      <c r="C737" s="6" t="s">
        <v>4</v>
      </c>
      <c r="D737" s="66">
        <v>237828</v>
      </c>
      <c r="E737" s="66">
        <v>34448</v>
      </c>
      <c r="F737" s="67">
        <f t="shared" si="278"/>
        <v>328</v>
      </c>
      <c r="G737" s="43">
        <f t="shared" si="279"/>
        <v>118</v>
      </c>
      <c r="H737" s="68">
        <f t="shared" si="280"/>
        <v>43</v>
      </c>
      <c r="I737" s="46">
        <f t="shared" si="281"/>
        <v>9</v>
      </c>
    </row>
    <row r="738" spans="1:9" x14ac:dyDescent="0.25">
      <c r="A738" s="75"/>
      <c r="B738" s="5">
        <v>5</v>
      </c>
      <c r="C738" s="6" t="s">
        <v>5</v>
      </c>
      <c r="D738" s="66">
        <v>84432</v>
      </c>
      <c r="E738" s="66">
        <v>4642</v>
      </c>
      <c r="F738" s="67">
        <f t="shared" si="278"/>
        <v>136</v>
      </c>
      <c r="G738" s="43">
        <f t="shared" si="279"/>
        <v>136</v>
      </c>
      <c r="H738" s="68">
        <f t="shared" si="280"/>
        <v>0</v>
      </c>
      <c r="I738" s="46">
        <f t="shared" si="281"/>
        <v>0</v>
      </c>
    </row>
    <row r="739" spans="1:9" x14ac:dyDescent="0.25">
      <c r="A739" s="75"/>
      <c r="B739" s="5">
        <v>6</v>
      </c>
      <c r="C739" s="6" t="s">
        <v>6</v>
      </c>
      <c r="D739" s="66">
        <v>446</v>
      </c>
      <c r="E739" s="66">
        <v>7</v>
      </c>
      <c r="F739" s="67">
        <f t="shared" si="278"/>
        <v>1</v>
      </c>
      <c r="G739" s="43">
        <f t="shared" si="279"/>
        <v>1</v>
      </c>
      <c r="H739" s="68">
        <f t="shared" si="280"/>
        <v>0</v>
      </c>
      <c r="I739" s="46">
        <f t="shared" si="281"/>
        <v>0</v>
      </c>
    </row>
    <row r="740" spans="1:9" x14ac:dyDescent="0.25">
      <c r="A740" s="75"/>
      <c r="B740" s="5">
        <v>7</v>
      </c>
      <c r="C740" s="6" t="s">
        <v>7</v>
      </c>
      <c r="D740" s="66">
        <v>190179</v>
      </c>
      <c r="E740" s="66">
        <v>8927</v>
      </c>
      <c r="F740" s="67">
        <f t="shared" si="278"/>
        <v>1797</v>
      </c>
      <c r="G740" s="43">
        <f t="shared" si="279"/>
        <v>1501</v>
      </c>
      <c r="H740" s="68">
        <f t="shared" si="280"/>
        <v>17</v>
      </c>
      <c r="I740" s="46">
        <f t="shared" si="281"/>
        <v>-6</v>
      </c>
    </row>
    <row r="741" spans="1:9" x14ac:dyDescent="0.25">
      <c r="A741" s="76"/>
      <c r="B741" s="5">
        <v>8</v>
      </c>
      <c r="C741" s="6" t="s">
        <v>8</v>
      </c>
      <c r="D741" s="66">
        <v>2234475</v>
      </c>
      <c r="E741" s="66">
        <v>119941</v>
      </c>
      <c r="F741" s="67">
        <f t="shared" si="278"/>
        <v>25989</v>
      </c>
      <c r="G741" s="43">
        <f t="shared" si="279"/>
        <v>1101</v>
      </c>
      <c r="H741" s="68">
        <f t="shared" si="280"/>
        <v>808</v>
      </c>
      <c r="I741" s="46">
        <f t="shared" si="281"/>
        <v>14</v>
      </c>
    </row>
    <row r="742" spans="1:9" ht="31.5" x14ac:dyDescent="0.25">
      <c r="A742" s="10" t="s">
        <v>0</v>
      </c>
      <c r="B742" s="2" t="s">
        <v>12</v>
      </c>
      <c r="C742" s="3" t="s">
        <v>13</v>
      </c>
      <c r="D742" s="64" t="s">
        <v>14</v>
      </c>
      <c r="E742" s="65" t="s">
        <v>9</v>
      </c>
      <c r="F742" s="65" t="s">
        <v>15</v>
      </c>
      <c r="G742" s="42" t="s">
        <v>21</v>
      </c>
      <c r="H742" s="65" t="s">
        <v>10</v>
      </c>
      <c r="I742" s="42" t="s">
        <v>22</v>
      </c>
    </row>
    <row r="743" spans="1:9" x14ac:dyDescent="0.25">
      <c r="A743" s="74">
        <v>44001</v>
      </c>
      <c r="B743" s="5">
        <v>1</v>
      </c>
      <c r="C743" s="6" t="s">
        <v>1</v>
      </c>
      <c r="D743" s="66">
        <v>8640655</v>
      </c>
      <c r="E743" s="66">
        <v>458681</v>
      </c>
      <c r="F743" s="67">
        <f t="shared" ref="F743:F750" si="282">D743-D734</f>
        <v>188964</v>
      </c>
      <c r="G743" s="43">
        <f t="shared" ref="G743:G750" si="283">F743-F734</f>
        <v>56665</v>
      </c>
      <c r="H743" s="68">
        <f t="shared" ref="H743:H750" si="284">E743-E734</f>
        <v>5239</v>
      </c>
      <c r="I743" s="46">
        <f t="shared" ref="I743:I750" si="285">H743-H734</f>
        <v>201</v>
      </c>
    </row>
    <row r="744" spans="1:9" x14ac:dyDescent="0.25">
      <c r="A744" s="75"/>
      <c r="B744" s="5">
        <v>2</v>
      </c>
      <c r="C744" s="6" t="s">
        <v>2</v>
      </c>
      <c r="D744" s="66">
        <v>569766</v>
      </c>
      <c r="E744" s="66">
        <v>7880</v>
      </c>
      <c r="F744" s="67">
        <f t="shared" si="282"/>
        <v>8015</v>
      </c>
      <c r="G744" s="43">
        <f t="shared" si="283"/>
        <v>-168</v>
      </c>
      <c r="H744" s="68">
        <f t="shared" si="284"/>
        <v>173</v>
      </c>
      <c r="I744" s="46">
        <f t="shared" si="285"/>
        <v>-13</v>
      </c>
    </row>
    <row r="745" spans="1:9" x14ac:dyDescent="0.25">
      <c r="A745" s="75"/>
      <c r="B745" s="5">
        <v>3</v>
      </c>
      <c r="C745" s="6" t="s">
        <v>3</v>
      </c>
      <c r="D745" s="66">
        <v>211921</v>
      </c>
      <c r="E745" s="66">
        <v>3531</v>
      </c>
      <c r="F745" s="67">
        <f t="shared" si="282"/>
        <v>1136</v>
      </c>
      <c r="G745" s="43">
        <f t="shared" si="283"/>
        <v>96</v>
      </c>
      <c r="H745" s="68">
        <f t="shared" si="284"/>
        <v>48</v>
      </c>
      <c r="I745" s="46">
        <f t="shared" si="285"/>
        <v>-1</v>
      </c>
    </row>
    <row r="746" spans="1:9" x14ac:dyDescent="0.25">
      <c r="A746" s="75"/>
      <c r="B746" s="5">
        <v>4</v>
      </c>
      <c r="C746" s="6" t="s">
        <v>4</v>
      </c>
      <c r="D746" s="66">
        <v>238159</v>
      </c>
      <c r="E746" s="66">
        <v>34514</v>
      </c>
      <c r="F746" s="67">
        <f t="shared" si="282"/>
        <v>331</v>
      </c>
      <c r="G746" s="43">
        <f t="shared" si="283"/>
        <v>3</v>
      </c>
      <c r="H746" s="68">
        <f t="shared" si="284"/>
        <v>66</v>
      </c>
      <c r="I746" s="46">
        <f t="shared" si="285"/>
        <v>23</v>
      </c>
    </row>
    <row r="747" spans="1:9" x14ac:dyDescent="0.25">
      <c r="A747" s="75"/>
      <c r="B747" s="5">
        <v>5</v>
      </c>
      <c r="C747" s="6" t="s">
        <v>5</v>
      </c>
      <c r="D747" s="66">
        <v>84432</v>
      </c>
      <c r="E747" s="66">
        <v>4642</v>
      </c>
      <c r="F747" s="67">
        <f t="shared" si="282"/>
        <v>0</v>
      </c>
      <c r="G747" s="43">
        <f t="shared" si="283"/>
        <v>-136</v>
      </c>
      <c r="H747" s="68">
        <f t="shared" si="284"/>
        <v>0</v>
      </c>
      <c r="I747" s="46">
        <f t="shared" si="285"/>
        <v>0</v>
      </c>
    </row>
    <row r="748" spans="1:9" x14ac:dyDescent="0.25">
      <c r="A748" s="75"/>
      <c r="B748" s="5">
        <v>6</v>
      </c>
      <c r="C748" s="6" t="s">
        <v>6</v>
      </c>
      <c r="D748" s="66">
        <v>446</v>
      </c>
      <c r="E748" s="66">
        <v>7</v>
      </c>
      <c r="F748" s="67">
        <f t="shared" si="282"/>
        <v>0</v>
      </c>
      <c r="G748" s="43">
        <f t="shared" si="283"/>
        <v>-1</v>
      </c>
      <c r="H748" s="68">
        <f t="shared" si="284"/>
        <v>0</v>
      </c>
      <c r="I748" s="46">
        <f t="shared" si="285"/>
        <v>0</v>
      </c>
    </row>
    <row r="749" spans="1:9" x14ac:dyDescent="0.25">
      <c r="A749" s="75"/>
      <c r="B749" s="5">
        <v>7</v>
      </c>
      <c r="C749" s="6" t="s">
        <v>7</v>
      </c>
      <c r="D749" s="66">
        <v>190179</v>
      </c>
      <c r="E749" s="66">
        <v>8946</v>
      </c>
      <c r="F749" s="67">
        <f t="shared" si="282"/>
        <v>0</v>
      </c>
      <c r="G749" s="43">
        <f t="shared" si="283"/>
        <v>-1797</v>
      </c>
      <c r="H749" s="68">
        <f t="shared" si="284"/>
        <v>19</v>
      </c>
      <c r="I749" s="46">
        <f t="shared" si="285"/>
        <v>2</v>
      </c>
    </row>
    <row r="750" spans="1:9" x14ac:dyDescent="0.25">
      <c r="A750" s="76"/>
      <c r="B750" s="5">
        <v>8</v>
      </c>
      <c r="C750" s="6" t="s">
        <v>8</v>
      </c>
      <c r="D750" s="66">
        <v>2263756</v>
      </c>
      <c r="E750" s="66">
        <v>120688</v>
      </c>
      <c r="F750" s="67">
        <f t="shared" si="282"/>
        <v>29281</v>
      </c>
      <c r="G750" s="43">
        <f t="shared" si="283"/>
        <v>3292</v>
      </c>
      <c r="H750" s="68">
        <f t="shared" si="284"/>
        <v>747</v>
      </c>
      <c r="I750" s="46">
        <f t="shared" si="285"/>
        <v>-61</v>
      </c>
    </row>
    <row r="751" spans="1:9" ht="31.5" x14ac:dyDescent="0.25">
      <c r="A751" s="10" t="s">
        <v>0</v>
      </c>
      <c r="B751" s="2" t="s">
        <v>12</v>
      </c>
      <c r="C751" s="3" t="s">
        <v>13</v>
      </c>
      <c r="D751" s="64" t="s">
        <v>14</v>
      </c>
      <c r="E751" s="65" t="s">
        <v>9</v>
      </c>
      <c r="F751" s="65" t="s">
        <v>15</v>
      </c>
      <c r="G751" s="42" t="s">
        <v>21</v>
      </c>
      <c r="H751" s="65" t="s">
        <v>10</v>
      </c>
      <c r="I751" s="42" t="s">
        <v>22</v>
      </c>
    </row>
    <row r="752" spans="1:9" x14ac:dyDescent="0.25">
      <c r="A752" s="74">
        <v>44002</v>
      </c>
      <c r="B752" s="5">
        <v>1</v>
      </c>
      <c r="C752" s="6" t="s">
        <v>1</v>
      </c>
      <c r="D752" s="66">
        <v>8832115</v>
      </c>
      <c r="E752" s="66">
        <v>464001</v>
      </c>
      <c r="F752" s="67">
        <f t="shared" ref="F752:F759" si="286">D752-D743</f>
        <v>191460</v>
      </c>
      <c r="G752" s="43">
        <f t="shared" ref="G752:G759" si="287">F752-F743</f>
        <v>2496</v>
      </c>
      <c r="H752" s="68">
        <f t="shared" ref="H752:H759" si="288">E752-E743</f>
        <v>5320</v>
      </c>
      <c r="I752" s="46">
        <f t="shared" ref="I752:I759" si="289">H752-H743</f>
        <v>81</v>
      </c>
    </row>
    <row r="753" spans="1:9" x14ac:dyDescent="0.25">
      <c r="A753" s="75"/>
      <c r="B753" s="5">
        <v>2</v>
      </c>
      <c r="C753" s="6" t="s">
        <v>2</v>
      </c>
      <c r="D753" s="66">
        <v>577662</v>
      </c>
      <c r="E753" s="66">
        <v>8039</v>
      </c>
      <c r="F753" s="67">
        <f t="shared" si="286"/>
        <v>7896</v>
      </c>
      <c r="G753" s="43">
        <f t="shared" si="287"/>
        <v>-119</v>
      </c>
      <c r="H753" s="68">
        <f t="shared" si="288"/>
        <v>159</v>
      </c>
      <c r="I753" s="46">
        <f t="shared" si="289"/>
        <v>-14</v>
      </c>
    </row>
    <row r="754" spans="1:9" x14ac:dyDescent="0.25">
      <c r="A754" s="75"/>
      <c r="B754" s="5">
        <v>3</v>
      </c>
      <c r="C754" s="6" t="s">
        <v>3</v>
      </c>
      <c r="D754" s="66">
        <v>212978</v>
      </c>
      <c r="E754" s="66">
        <v>3565</v>
      </c>
      <c r="F754" s="67">
        <f t="shared" si="286"/>
        <v>1057</v>
      </c>
      <c r="G754" s="43">
        <f t="shared" si="287"/>
        <v>-79</v>
      </c>
      <c r="H754" s="68">
        <f t="shared" si="288"/>
        <v>34</v>
      </c>
      <c r="I754" s="46">
        <f t="shared" si="289"/>
        <v>-14</v>
      </c>
    </row>
    <row r="755" spans="1:9" x14ac:dyDescent="0.25">
      <c r="A755" s="75"/>
      <c r="B755" s="5">
        <v>4</v>
      </c>
      <c r="C755" s="6" t="s">
        <v>4</v>
      </c>
      <c r="D755" s="66">
        <v>238159</v>
      </c>
      <c r="E755" s="66">
        <v>34561</v>
      </c>
      <c r="F755" s="67">
        <f t="shared" si="286"/>
        <v>0</v>
      </c>
      <c r="G755" s="43">
        <f t="shared" si="287"/>
        <v>-331</v>
      </c>
      <c r="H755" s="68">
        <f t="shared" si="288"/>
        <v>47</v>
      </c>
      <c r="I755" s="46">
        <f t="shared" si="289"/>
        <v>-19</v>
      </c>
    </row>
    <row r="756" spans="1:9" x14ac:dyDescent="0.25">
      <c r="A756" s="75"/>
      <c r="B756" s="5">
        <v>5</v>
      </c>
      <c r="C756" s="6" t="s">
        <v>5</v>
      </c>
      <c r="D756" s="66">
        <v>84432</v>
      </c>
      <c r="E756" s="66">
        <v>4642</v>
      </c>
      <c r="F756" s="67">
        <f t="shared" si="286"/>
        <v>0</v>
      </c>
      <c r="G756" s="43">
        <f t="shared" si="287"/>
        <v>0</v>
      </c>
      <c r="H756" s="68">
        <f t="shared" si="288"/>
        <v>0</v>
      </c>
      <c r="I756" s="46">
        <f t="shared" si="289"/>
        <v>0</v>
      </c>
    </row>
    <row r="757" spans="1:9" x14ac:dyDescent="0.25">
      <c r="A757" s="75"/>
      <c r="B757" s="5">
        <v>6</v>
      </c>
      <c r="C757" s="6" t="s">
        <v>6</v>
      </c>
      <c r="D757" s="66">
        <v>446</v>
      </c>
      <c r="E757" s="66">
        <v>7</v>
      </c>
      <c r="F757" s="67">
        <f t="shared" si="286"/>
        <v>0</v>
      </c>
      <c r="G757" s="43">
        <f t="shared" si="287"/>
        <v>0</v>
      </c>
      <c r="H757" s="68">
        <f t="shared" si="288"/>
        <v>0</v>
      </c>
      <c r="I757" s="46">
        <f t="shared" si="289"/>
        <v>0</v>
      </c>
    </row>
    <row r="758" spans="1:9" x14ac:dyDescent="0.25">
      <c r="A758" s="75"/>
      <c r="B758" s="5">
        <v>7</v>
      </c>
      <c r="C758" s="6" t="s">
        <v>7</v>
      </c>
      <c r="D758" s="66">
        <v>190703</v>
      </c>
      <c r="E758" s="66">
        <v>8960</v>
      </c>
      <c r="F758" s="67">
        <f t="shared" si="286"/>
        <v>524</v>
      </c>
      <c r="G758" s="43">
        <f t="shared" si="287"/>
        <v>524</v>
      </c>
      <c r="H758" s="68">
        <f t="shared" si="288"/>
        <v>14</v>
      </c>
      <c r="I758" s="46">
        <f t="shared" si="289"/>
        <v>-5</v>
      </c>
    </row>
    <row r="759" spans="1:9" x14ac:dyDescent="0.25">
      <c r="A759" s="76"/>
      <c r="B759" s="5">
        <v>8</v>
      </c>
      <c r="C759" s="6" t="s">
        <v>8</v>
      </c>
      <c r="D759" s="66">
        <v>2298108</v>
      </c>
      <c r="E759" s="66">
        <v>121424</v>
      </c>
      <c r="F759" s="67">
        <f t="shared" si="286"/>
        <v>34352</v>
      </c>
      <c r="G759" s="43">
        <f t="shared" si="287"/>
        <v>5071</v>
      </c>
      <c r="H759" s="68">
        <f t="shared" si="288"/>
        <v>736</v>
      </c>
      <c r="I759" s="46">
        <f t="shared" si="289"/>
        <v>-11</v>
      </c>
    </row>
    <row r="760" spans="1:9" ht="31.5" x14ac:dyDescent="0.25">
      <c r="A760" s="10" t="s">
        <v>0</v>
      </c>
      <c r="B760" s="2" t="s">
        <v>12</v>
      </c>
      <c r="C760" s="3" t="s">
        <v>13</v>
      </c>
      <c r="D760" s="64" t="s">
        <v>14</v>
      </c>
      <c r="E760" s="65" t="s">
        <v>9</v>
      </c>
      <c r="F760" s="65" t="s">
        <v>15</v>
      </c>
      <c r="G760" s="42" t="s">
        <v>21</v>
      </c>
      <c r="H760" s="65" t="s">
        <v>10</v>
      </c>
      <c r="I760" s="42" t="s">
        <v>22</v>
      </c>
    </row>
    <row r="761" spans="1:9" x14ac:dyDescent="0.25">
      <c r="A761" s="74">
        <v>44003</v>
      </c>
      <c r="B761" s="5">
        <v>1</v>
      </c>
      <c r="C761" s="6" t="s">
        <v>1</v>
      </c>
      <c r="D761" s="66">
        <v>9031020</v>
      </c>
      <c r="E761" s="66">
        <v>471333</v>
      </c>
      <c r="F761" s="67">
        <f t="shared" ref="F761:F768" si="290">D761-D752</f>
        <v>198905</v>
      </c>
      <c r="G761" s="43">
        <f t="shared" ref="G761:G768" si="291">F761-F752</f>
        <v>7445</v>
      </c>
      <c r="H761" s="68">
        <f t="shared" ref="H761:H768" si="292">E761-E752</f>
        <v>7332</v>
      </c>
      <c r="I761" s="46">
        <f t="shared" ref="I761:I768" si="293">H761-H752</f>
        <v>2012</v>
      </c>
    </row>
    <row r="762" spans="1:9" x14ac:dyDescent="0.25">
      <c r="A762" s="75"/>
      <c r="B762" s="5">
        <v>2</v>
      </c>
      <c r="C762" s="6" t="s">
        <v>2</v>
      </c>
      <c r="D762" s="66">
        <v>584969</v>
      </c>
      <c r="E762" s="66">
        <v>8146</v>
      </c>
      <c r="F762" s="67">
        <f t="shared" si="290"/>
        <v>7307</v>
      </c>
      <c r="G762" s="43">
        <f t="shared" si="291"/>
        <v>-589</v>
      </c>
      <c r="H762" s="68">
        <f t="shared" si="292"/>
        <v>107</v>
      </c>
      <c r="I762" s="46">
        <f t="shared" si="293"/>
        <v>-52</v>
      </c>
    </row>
    <row r="763" spans="1:9" x14ac:dyDescent="0.25">
      <c r="A763" s="75"/>
      <c r="B763" s="5">
        <v>3</v>
      </c>
      <c r="C763" s="6" t="s">
        <v>3</v>
      </c>
      <c r="D763" s="66">
        <v>213946</v>
      </c>
      <c r="E763" s="66">
        <v>3597</v>
      </c>
      <c r="F763" s="67">
        <f t="shared" si="290"/>
        <v>968</v>
      </c>
      <c r="G763" s="43">
        <f t="shared" si="291"/>
        <v>-89</v>
      </c>
      <c r="H763" s="68">
        <f t="shared" si="292"/>
        <v>32</v>
      </c>
      <c r="I763" s="46">
        <f t="shared" si="293"/>
        <v>-2</v>
      </c>
    </row>
    <row r="764" spans="1:9" x14ac:dyDescent="0.25">
      <c r="A764" s="75"/>
      <c r="B764" s="5">
        <v>4</v>
      </c>
      <c r="C764" s="6" t="s">
        <v>4</v>
      </c>
      <c r="D764" s="66">
        <v>238399</v>
      </c>
      <c r="E764" s="66">
        <v>34634</v>
      </c>
      <c r="F764" s="67">
        <f t="shared" si="290"/>
        <v>240</v>
      </c>
      <c r="G764" s="43">
        <f t="shared" si="291"/>
        <v>240</v>
      </c>
      <c r="H764" s="68">
        <f t="shared" si="292"/>
        <v>73</v>
      </c>
      <c r="I764" s="46">
        <f t="shared" si="293"/>
        <v>26</v>
      </c>
    </row>
    <row r="765" spans="1:9" x14ac:dyDescent="0.25">
      <c r="A765" s="75"/>
      <c r="B765" s="5">
        <v>5</v>
      </c>
      <c r="C765" s="6" t="s">
        <v>5</v>
      </c>
      <c r="D765" s="66">
        <v>84432</v>
      </c>
      <c r="E765" s="66">
        <v>4642</v>
      </c>
      <c r="F765" s="67">
        <f t="shared" si="290"/>
        <v>0</v>
      </c>
      <c r="G765" s="43">
        <f t="shared" si="291"/>
        <v>0</v>
      </c>
      <c r="H765" s="68">
        <f t="shared" si="292"/>
        <v>0</v>
      </c>
      <c r="I765" s="46">
        <f t="shared" si="293"/>
        <v>0</v>
      </c>
    </row>
    <row r="766" spans="1:9" x14ac:dyDescent="0.25">
      <c r="A766" s="75"/>
      <c r="B766" s="5">
        <v>6</v>
      </c>
      <c r="C766" s="6" t="s">
        <v>6</v>
      </c>
      <c r="D766" s="66">
        <v>446</v>
      </c>
      <c r="E766" s="66">
        <v>7</v>
      </c>
      <c r="F766" s="67">
        <f t="shared" si="290"/>
        <v>0</v>
      </c>
      <c r="G766" s="43">
        <f t="shared" si="291"/>
        <v>0</v>
      </c>
      <c r="H766" s="68">
        <f t="shared" si="292"/>
        <v>0</v>
      </c>
      <c r="I766" s="46">
        <f t="shared" si="293"/>
        <v>0</v>
      </c>
    </row>
    <row r="767" spans="1:9" x14ac:dyDescent="0.25">
      <c r="A767" s="75"/>
      <c r="B767" s="5">
        <v>7</v>
      </c>
      <c r="C767" s="6" t="s">
        <v>7</v>
      </c>
      <c r="D767" s="66">
        <v>191375</v>
      </c>
      <c r="E767" s="66">
        <v>8962</v>
      </c>
      <c r="F767" s="67">
        <f t="shared" si="290"/>
        <v>672</v>
      </c>
      <c r="G767" s="43">
        <f t="shared" si="291"/>
        <v>148</v>
      </c>
      <c r="H767" s="68">
        <f t="shared" si="292"/>
        <v>2</v>
      </c>
      <c r="I767" s="46">
        <f t="shared" si="293"/>
        <v>-12</v>
      </c>
    </row>
    <row r="768" spans="1:9" x14ac:dyDescent="0.25">
      <c r="A768" s="76"/>
      <c r="B768" s="5">
        <v>8</v>
      </c>
      <c r="C768" s="6" t="s">
        <v>8</v>
      </c>
      <c r="D768" s="66">
        <v>2356657</v>
      </c>
      <c r="E768" s="66">
        <v>122247</v>
      </c>
      <c r="F768" s="67">
        <f t="shared" si="290"/>
        <v>58549</v>
      </c>
      <c r="G768" s="43">
        <f t="shared" si="291"/>
        <v>24197</v>
      </c>
      <c r="H768" s="68">
        <f t="shared" si="292"/>
        <v>823</v>
      </c>
      <c r="I768" s="46">
        <f t="shared" si="293"/>
        <v>87</v>
      </c>
    </row>
    <row r="769" spans="1:9" ht="31.5" x14ac:dyDescent="0.25">
      <c r="A769" s="10" t="s">
        <v>0</v>
      </c>
      <c r="B769" s="2" t="s">
        <v>12</v>
      </c>
      <c r="C769" s="3" t="s">
        <v>13</v>
      </c>
      <c r="D769" s="64" t="s">
        <v>14</v>
      </c>
      <c r="E769" s="65" t="s">
        <v>9</v>
      </c>
      <c r="F769" s="65" t="s">
        <v>15</v>
      </c>
      <c r="G769" s="42" t="s">
        <v>21</v>
      </c>
      <c r="H769" s="65" t="s">
        <v>10</v>
      </c>
      <c r="I769" s="42" t="s">
        <v>22</v>
      </c>
    </row>
    <row r="770" spans="1:9" x14ac:dyDescent="0.25">
      <c r="A770" s="74">
        <v>44004</v>
      </c>
      <c r="B770" s="5">
        <v>1</v>
      </c>
      <c r="C770" s="6" t="s">
        <v>1</v>
      </c>
      <c r="D770" s="66">
        <v>9097692</v>
      </c>
      <c r="E770" s="66">
        <v>471564</v>
      </c>
      <c r="F770" s="67">
        <f t="shared" ref="F770:F777" si="294">D770-D761</f>
        <v>66672</v>
      </c>
      <c r="G770" s="43">
        <f t="shared" ref="G770:G777" si="295">F770-F761</f>
        <v>-132233</v>
      </c>
      <c r="H770" s="68">
        <f t="shared" ref="H770:H777" si="296">E770-E761</f>
        <v>231</v>
      </c>
      <c r="I770" s="46">
        <f t="shared" ref="I770:I777" si="297">H770-H761</f>
        <v>-7101</v>
      </c>
    </row>
    <row r="771" spans="1:9" x14ac:dyDescent="0.25">
      <c r="A771" s="75"/>
      <c r="B771" s="5">
        <v>2</v>
      </c>
      <c r="C771" s="6" t="s">
        <v>2</v>
      </c>
      <c r="D771" s="66">
        <v>593088</v>
      </c>
      <c r="E771" s="66">
        <v>8240</v>
      </c>
      <c r="F771" s="67">
        <f t="shared" si="294"/>
        <v>8119</v>
      </c>
      <c r="G771" s="43">
        <f t="shared" si="295"/>
        <v>812</v>
      </c>
      <c r="H771" s="68">
        <f t="shared" si="296"/>
        <v>94</v>
      </c>
      <c r="I771" s="46">
        <f t="shared" si="297"/>
        <v>-13</v>
      </c>
    </row>
    <row r="772" spans="1:9" x14ac:dyDescent="0.25">
      <c r="A772" s="75"/>
      <c r="B772" s="5">
        <v>3</v>
      </c>
      <c r="C772" s="6" t="s">
        <v>3</v>
      </c>
      <c r="D772" s="66">
        <v>215014</v>
      </c>
      <c r="E772" s="66">
        <v>3617</v>
      </c>
      <c r="F772" s="67">
        <f t="shared" si="294"/>
        <v>1068</v>
      </c>
      <c r="G772" s="43">
        <f t="shared" si="295"/>
        <v>100</v>
      </c>
      <c r="H772" s="68">
        <f t="shared" si="296"/>
        <v>20</v>
      </c>
      <c r="I772" s="46">
        <f t="shared" si="297"/>
        <v>-12</v>
      </c>
    </row>
    <row r="773" spans="1:9" x14ac:dyDescent="0.25">
      <c r="A773" s="75"/>
      <c r="B773" s="5">
        <v>4</v>
      </c>
      <c r="C773" s="6" t="s">
        <v>4</v>
      </c>
      <c r="D773" s="66">
        <v>238499</v>
      </c>
      <c r="E773" s="66">
        <v>34634</v>
      </c>
      <c r="F773" s="67">
        <f t="shared" si="294"/>
        <v>100</v>
      </c>
      <c r="G773" s="43">
        <f t="shared" si="295"/>
        <v>-140</v>
      </c>
      <c r="H773" s="68">
        <f t="shared" si="296"/>
        <v>0</v>
      </c>
      <c r="I773" s="46">
        <f t="shared" si="297"/>
        <v>-73</v>
      </c>
    </row>
    <row r="774" spans="1:9" x14ac:dyDescent="0.25">
      <c r="A774" s="75"/>
      <c r="B774" s="5">
        <v>5</v>
      </c>
      <c r="C774" s="6" t="s">
        <v>5</v>
      </c>
      <c r="D774" s="66">
        <v>84432</v>
      </c>
      <c r="E774" s="66">
        <v>4642</v>
      </c>
      <c r="F774" s="67">
        <f t="shared" si="294"/>
        <v>0</v>
      </c>
      <c r="G774" s="43">
        <f t="shared" si="295"/>
        <v>0</v>
      </c>
      <c r="H774" s="68">
        <f t="shared" si="296"/>
        <v>0</v>
      </c>
      <c r="I774" s="46">
        <f t="shared" si="297"/>
        <v>0</v>
      </c>
    </row>
    <row r="775" spans="1:9" x14ac:dyDescent="0.25">
      <c r="A775" s="75"/>
      <c r="B775" s="5">
        <v>6</v>
      </c>
      <c r="C775" s="6" t="s">
        <v>6</v>
      </c>
      <c r="D775" s="66">
        <v>446</v>
      </c>
      <c r="E775" s="66">
        <v>7</v>
      </c>
      <c r="F775" s="67">
        <f t="shared" si="294"/>
        <v>0</v>
      </c>
      <c r="G775" s="43">
        <f t="shared" si="295"/>
        <v>0</v>
      </c>
      <c r="H775" s="68">
        <f t="shared" si="296"/>
        <v>0</v>
      </c>
      <c r="I775" s="46">
        <f t="shared" si="297"/>
        <v>0</v>
      </c>
    </row>
    <row r="776" spans="1:9" x14ac:dyDescent="0.25">
      <c r="A776" s="75"/>
      <c r="B776" s="5">
        <v>7</v>
      </c>
      <c r="C776" s="6" t="s">
        <v>7</v>
      </c>
      <c r="D776" s="66">
        <v>191575</v>
      </c>
      <c r="E776" s="66">
        <v>8962</v>
      </c>
      <c r="F776" s="67">
        <f t="shared" si="294"/>
        <v>200</v>
      </c>
      <c r="G776" s="43">
        <f t="shared" si="295"/>
        <v>-472</v>
      </c>
      <c r="H776" s="68">
        <f t="shared" si="296"/>
        <v>0</v>
      </c>
      <c r="I776" s="46">
        <f t="shared" si="297"/>
        <v>-2</v>
      </c>
    </row>
    <row r="777" spans="1:9" x14ac:dyDescent="0.25">
      <c r="A777" s="76"/>
      <c r="B777" s="5">
        <v>8</v>
      </c>
      <c r="C777" s="6" t="s">
        <v>8</v>
      </c>
      <c r="D777" s="66">
        <v>2356715</v>
      </c>
      <c r="E777" s="66">
        <v>122248</v>
      </c>
      <c r="F777" s="67">
        <f t="shared" si="294"/>
        <v>58</v>
      </c>
      <c r="G777" s="43">
        <f t="shared" si="295"/>
        <v>-58491</v>
      </c>
      <c r="H777" s="68">
        <f t="shared" si="296"/>
        <v>1</v>
      </c>
      <c r="I777" s="46">
        <f t="shared" si="297"/>
        <v>-822</v>
      </c>
    </row>
    <row r="778" spans="1:9" ht="31.5" x14ac:dyDescent="0.25">
      <c r="A778" s="10" t="s">
        <v>0</v>
      </c>
      <c r="B778" s="2" t="s">
        <v>12</v>
      </c>
      <c r="C778" s="3" t="s">
        <v>13</v>
      </c>
      <c r="D778" s="64" t="s">
        <v>14</v>
      </c>
      <c r="E778" s="65" t="s">
        <v>9</v>
      </c>
      <c r="F778" s="65" t="s">
        <v>15</v>
      </c>
      <c r="G778" s="42" t="s">
        <v>21</v>
      </c>
      <c r="H778" s="65" t="s">
        <v>10</v>
      </c>
      <c r="I778" s="42" t="s">
        <v>22</v>
      </c>
    </row>
    <row r="779" spans="1:9" x14ac:dyDescent="0.25">
      <c r="A779" s="74">
        <v>44005</v>
      </c>
      <c r="B779" s="5">
        <v>1</v>
      </c>
      <c r="C779" s="6" t="s">
        <v>1</v>
      </c>
      <c r="D779" s="66">
        <v>9370840</v>
      </c>
      <c r="E779" s="66">
        <v>479431</v>
      </c>
      <c r="F779" s="67">
        <f t="shared" ref="F779:F786" si="298">D779-D770</f>
        <v>273148</v>
      </c>
      <c r="G779" s="43">
        <f t="shared" ref="G779:G786" si="299">F779-F770</f>
        <v>206476</v>
      </c>
      <c r="H779" s="68">
        <f t="shared" ref="H779:H786" si="300">E779-E770</f>
        <v>7867</v>
      </c>
      <c r="I779" s="46">
        <f t="shared" ref="I779:I786" si="301">H779-H770</f>
        <v>7636</v>
      </c>
    </row>
    <row r="780" spans="1:9" x14ac:dyDescent="0.25">
      <c r="A780" s="75"/>
      <c r="B780" s="5">
        <v>2</v>
      </c>
      <c r="C780" s="6" t="s">
        <v>2</v>
      </c>
      <c r="D780" s="66">
        <v>600427</v>
      </c>
      <c r="E780" s="66">
        <v>8388</v>
      </c>
      <c r="F780" s="67">
        <f t="shared" si="298"/>
        <v>7339</v>
      </c>
      <c r="G780" s="43">
        <f t="shared" si="299"/>
        <v>-780</v>
      </c>
      <c r="H780" s="68">
        <f t="shared" si="300"/>
        <v>148</v>
      </c>
      <c r="I780" s="46">
        <f t="shared" si="301"/>
        <v>54</v>
      </c>
    </row>
    <row r="781" spans="1:9" x14ac:dyDescent="0.25">
      <c r="A781" s="75"/>
      <c r="B781" s="5">
        <v>3</v>
      </c>
      <c r="C781" s="6" t="s">
        <v>3</v>
      </c>
      <c r="D781" s="66">
        <v>216095</v>
      </c>
      <c r="E781" s="66">
        <v>3643</v>
      </c>
      <c r="F781" s="67">
        <f t="shared" si="298"/>
        <v>1081</v>
      </c>
      <c r="G781" s="43">
        <f t="shared" si="299"/>
        <v>13</v>
      </c>
      <c r="H781" s="68">
        <f t="shared" si="300"/>
        <v>26</v>
      </c>
      <c r="I781" s="46">
        <f t="shared" si="301"/>
        <v>6</v>
      </c>
    </row>
    <row r="782" spans="1:9" x14ac:dyDescent="0.25">
      <c r="A782" s="75"/>
      <c r="B782" s="5">
        <v>4</v>
      </c>
      <c r="C782" s="6" t="s">
        <v>4</v>
      </c>
      <c r="D782" s="66">
        <v>238855</v>
      </c>
      <c r="E782" s="66">
        <v>34663</v>
      </c>
      <c r="F782" s="67">
        <f t="shared" si="298"/>
        <v>356</v>
      </c>
      <c r="G782" s="43">
        <f t="shared" si="299"/>
        <v>256</v>
      </c>
      <c r="H782" s="68">
        <f t="shared" si="300"/>
        <v>29</v>
      </c>
      <c r="I782" s="46">
        <f t="shared" si="301"/>
        <v>29</v>
      </c>
    </row>
    <row r="783" spans="1:9" x14ac:dyDescent="0.25">
      <c r="A783" s="75"/>
      <c r="B783" s="5">
        <v>5</v>
      </c>
      <c r="C783" s="6" t="s">
        <v>5</v>
      </c>
      <c r="D783" s="66">
        <v>84432</v>
      </c>
      <c r="E783" s="66">
        <v>4642</v>
      </c>
      <c r="F783" s="67">
        <f t="shared" si="298"/>
        <v>0</v>
      </c>
      <c r="G783" s="43">
        <f t="shared" si="299"/>
        <v>0</v>
      </c>
      <c r="H783" s="68">
        <f t="shared" si="300"/>
        <v>0</v>
      </c>
      <c r="I783" s="46">
        <f t="shared" si="301"/>
        <v>0</v>
      </c>
    </row>
    <row r="784" spans="1:9" x14ac:dyDescent="0.25">
      <c r="A784" s="75"/>
      <c r="B784" s="5">
        <v>6</v>
      </c>
      <c r="C784" s="6" t="s">
        <v>6</v>
      </c>
      <c r="D784" s="66">
        <v>446</v>
      </c>
      <c r="E784" s="66">
        <v>7</v>
      </c>
      <c r="F784" s="67">
        <f t="shared" si="298"/>
        <v>0</v>
      </c>
      <c r="G784" s="43">
        <f t="shared" si="299"/>
        <v>0</v>
      </c>
      <c r="H784" s="68">
        <f t="shared" si="300"/>
        <v>0</v>
      </c>
      <c r="I784" s="46">
        <f t="shared" si="301"/>
        <v>0</v>
      </c>
    </row>
    <row r="785" spans="1:9" x14ac:dyDescent="0.25">
      <c r="A785" s="75"/>
      <c r="B785" s="5">
        <v>7</v>
      </c>
      <c r="C785" s="6" t="s">
        <v>7</v>
      </c>
      <c r="D785" s="66">
        <v>191977</v>
      </c>
      <c r="E785" s="66">
        <v>8973</v>
      </c>
      <c r="F785" s="67">
        <f t="shared" si="298"/>
        <v>402</v>
      </c>
      <c r="G785" s="43">
        <f t="shared" si="299"/>
        <v>202</v>
      </c>
      <c r="H785" s="68">
        <f t="shared" si="300"/>
        <v>11</v>
      </c>
      <c r="I785" s="46">
        <f t="shared" si="301"/>
        <v>11</v>
      </c>
    </row>
    <row r="786" spans="1:9" x14ac:dyDescent="0.25">
      <c r="A786" s="76"/>
      <c r="B786" s="5">
        <v>8</v>
      </c>
      <c r="C786" s="6" t="s">
        <v>8</v>
      </c>
      <c r="D786" s="66">
        <v>2401741</v>
      </c>
      <c r="E786" s="66">
        <v>123288</v>
      </c>
      <c r="F786" s="67">
        <f t="shared" si="298"/>
        <v>45026</v>
      </c>
      <c r="G786" s="43">
        <f t="shared" si="299"/>
        <v>44968</v>
      </c>
      <c r="H786" s="68">
        <f t="shared" si="300"/>
        <v>1040</v>
      </c>
      <c r="I786" s="46">
        <f t="shared" si="301"/>
        <v>1039</v>
      </c>
    </row>
    <row r="787" spans="1:9" ht="31.5" x14ac:dyDescent="0.25">
      <c r="A787" s="10" t="s">
        <v>0</v>
      </c>
      <c r="B787" s="2" t="s">
        <v>12</v>
      </c>
      <c r="C787" s="3" t="s">
        <v>13</v>
      </c>
      <c r="D787" s="64" t="s">
        <v>14</v>
      </c>
      <c r="E787" s="65" t="s">
        <v>9</v>
      </c>
      <c r="F787" s="65" t="s">
        <v>15</v>
      </c>
      <c r="G787" s="42" t="s">
        <v>21</v>
      </c>
      <c r="H787" s="65" t="s">
        <v>10</v>
      </c>
      <c r="I787" s="42" t="s">
        <v>22</v>
      </c>
    </row>
    <row r="788" spans="1:9" x14ac:dyDescent="0.25">
      <c r="A788" s="74">
        <v>44006</v>
      </c>
      <c r="B788" s="5">
        <v>1</v>
      </c>
      <c r="C788" s="6" t="s">
        <v>1</v>
      </c>
      <c r="D788" s="66">
        <v>9544386</v>
      </c>
      <c r="E788" s="66">
        <v>484431</v>
      </c>
      <c r="F788" s="67">
        <f t="shared" ref="F788:F795" si="302">D788-D779</f>
        <v>173546</v>
      </c>
      <c r="G788" s="43">
        <f t="shared" ref="G788:G795" si="303">F788-F779</f>
        <v>-99602</v>
      </c>
      <c r="H788" s="68">
        <f t="shared" ref="H788:H795" si="304">E788-E779</f>
        <v>5000</v>
      </c>
      <c r="I788" s="46">
        <f t="shared" ref="I788:I795" si="305">H788-H779</f>
        <v>-2867</v>
      </c>
    </row>
    <row r="789" spans="1:9" x14ac:dyDescent="0.25">
      <c r="A789" s="75"/>
      <c r="B789" s="5">
        <v>2</v>
      </c>
      <c r="C789" s="6" t="s">
        <v>2</v>
      </c>
      <c r="D789" s="66">
        <v>607597</v>
      </c>
      <c r="E789" s="66">
        <v>8543</v>
      </c>
      <c r="F789" s="67">
        <f t="shared" si="302"/>
        <v>7170</v>
      </c>
      <c r="G789" s="43">
        <f t="shared" si="303"/>
        <v>-169</v>
      </c>
      <c r="H789" s="68">
        <f t="shared" si="304"/>
        <v>155</v>
      </c>
      <c r="I789" s="46">
        <f t="shared" si="305"/>
        <v>7</v>
      </c>
    </row>
    <row r="790" spans="1:9" x14ac:dyDescent="0.25">
      <c r="A790" s="75"/>
      <c r="B790" s="5">
        <v>3</v>
      </c>
      <c r="C790" s="6" t="s">
        <v>3</v>
      </c>
      <c r="D790" s="66">
        <v>216906</v>
      </c>
      <c r="E790" s="66">
        <v>3657</v>
      </c>
      <c r="F790" s="67">
        <f t="shared" si="302"/>
        <v>811</v>
      </c>
      <c r="G790" s="43">
        <f t="shared" si="303"/>
        <v>-270</v>
      </c>
      <c r="H790" s="68">
        <f t="shared" si="304"/>
        <v>14</v>
      </c>
      <c r="I790" s="46">
        <f t="shared" si="305"/>
        <v>-12</v>
      </c>
    </row>
    <row r="791" spans="1:9" x14ac:dyDescent="0.25">
      <c r="A791" s="75"/>
      <c r="B791" s="5">
        <v>4</v>
      </c>
      <c r="C791" s="6" t="s">
        <v>4</v>
      </c>
      <c r="D791" s="66">
        <v>239302</v>
      </c>
      <c r="E791" s="66">
        <v>34687</v>
      </c>
      <c r="F791" s="67">
        <f t="shared" si="302"/>
        <v>447</v>
      </c>
      <c r="G791" s="43">
        <f t="shared" si="303"/>
        <v>91</v>
      </c>
      <c r="H791" s="68">
        <f t="shared" si="304"/>
        <v>24</v>
      </c>
      <c r="I791" s="46">
        <f t="shared" si="305"/>
        <v>-5</v>
      </c>
    </row>
    <row r="792" spans="1:9" x14ac:dyDescent="0.25">
      <c r="A792" s="75"/>
      <c r="B792" s="5">
        <v>5</v>
      </c>
      <c r="C792" s="6" t="s">
        <v>5</v>
      </c>
      <c r="D792" s="66">
        <v>84432</v>
      </c>
      <c r="E792" s="66">
        <v>4642</v>
      </c>
      <c r="F792" s="67">
        <f t="shared" si="302"/>
        <v>0</v>
      </c>
      <c r="G792" s="43">
        <f t="shared" si="303"/>
        <v>0</v>
      </c>
      <c r="H792" s="68">
        <f t="shared" si="304"/>
        <v>0</v>
      </c>
      <c r="I792" s="46">
        <f t="shared" si="305"/>
        <v>0</v>
      </c>
    </row>
    <row r="793" spans="1:9" x14ac:dyDescent="0.25">
      <c r="A793" s="75"/>
      <c r="B793" s="5">
        <v>6</v>
      </c>
      <c r="C793" s="6" t="s">
        <v>6</v>
      </c>
      <c r="D793" s="66">
        <v>446</v>
      </c>
      <c r="E793" s="66">
        <v>7</v>
      </c>
      <c r="F793" s="67">
        <f t="shared" si="302"/>
        <v>0</v>
      </c>
      <c r="G793" s="43">
        <f t="shared" si="303"/>
        <v>0</v>
      </c>
      <c r="H793" s="68">
        <f t="shared" si="304"/>
        <v>0</v>
      </c>
      <c r="I793" s="46">
        <f t="shared" si="305"/>
        <v>0</v>
      </c>
    </row>
    <row r="794" spans="1:9" x14ac:dyDescent="0.25">
      <c r="A794" s="75"/>
      <c r="B794" s="5">
        <v>7</v>
      </c>
      <c r="C794" s="6" t="s">
        <v>7</v>
      </c>
      <c r="D794" s="66">
        <v>192508</v>
      </c>
      <c r="E794" s="66">
        <v>8991</v>
      </c>
      <c r="F794" s="67">
        <f t="shared" si="302"/>
        <v>531</v>
      </c>
      <c r="G794" s="43">
        <f t="shared" si="303"/>
        <v>129</v>
      </c>
      <c r="H794" s="68">
        <f t="shared" si="304"/>
        <v>18</v>
      </c>
      <c r="I794" s="46">
        <f t="shared" si="305"/>
        <v>7</v>
      </c>
    </row>
    <row r="795" spans="1:9" x14ac:dyDescent="0.25">
      <c r="A795" s="76"/>
      <c r="B795" s="5">
        <v>8</v>
      </c>
      <c r="C795" s="6" t="s">
        <v>8</v>
      </c>
      <c r="D795" s="66">
        <v>2453698</v>
      </c>
      <c r="E795" s="66">
        <v>124655</v>
      </c>
      <c r="F795" s="67">
        <f t="shared" si="302"/>
        <v>51957</v>
      </c>
      <c r="G795" s="43">
        <f t="shared" si="303"/>
        <v>6931</v>
      </c>
      <c r="H795" s="68">
        <f t="shared" si="304"/>
        <v>1367</v>
      </c>
      <c r="I795" s="46">
        <f t="shared" si="305"/>
        <v>327</v>
      </c>
    </row>
    <row r="796" spans="1:9" ht="31.5" x14ac:dyDescent="0.25">
      <c r="A796" s="10" t="s">
        <v>0</v>
      </c>
      <c r="B796" s="2" t="s">
        <v>12</v>
      </c>
      <c r="C796" s="3" t="s">
        <v>13</v>
      </c>
      <c r="D796" s="64" t="s">
        <v>14</v>
      </c>
      <c r="E796" s="65" t="s">
        <v>9</v>
      </c>
      <c r="F796" s="65" t="s">
        <v>15</v>
      </c>
      <c r="G796" s="42" t="s">
        <v>21</v>
      </c>
      <c r="H796" s="65" t="s">
        <v>10</v>
      </c>
      <c r="I796" s="42" t="s">
        <v>22</v>
      </c>
    </row>
    <row r="797" spans="1:9" x14ac:dyDescent="0.25">
      <c r="A797" s="74">
        <v>44007</v>
      </c>
      <c r="B797" s="5">
        <v>1</v>
      </c>
      <c r="C797" s="6" t="s">
        <v>1</v>
      </c>
      <c r="D797" s="66">
        <v>9696033</v>
      </c>
      <c r="E797" s="66">
        <v>491128</v>
      </c>
      <c r="F797" s="67">
        <f t="shared" ref="F797:F804" si="306">D797-D788</f>
        <v>151647</v>
      </c>
      <c r="G797" s="43">
        <f t="shared" ref="G797:G804" si="307">F797-F788</f>
        <v>-21899</v>
      </c>
      <c r="H797" s="68">
        <f t="shared" ref="H797:H804" si="308">E797-E788</f>
        <v>6697</v>
      </c>
      <c r="I797" s="46">
        <f t="shared" ref="I797:I804" si="309">H797-H788</f>
        <v>1697</v>
      </c>
    </row>
    <row r="798" spans="1:9" x14ac:dyDescent="0.25">
      <c r="A798" s="75"/>
      <c r="B798" s="5">
        <v>2</v>
      </c>
      <c r="C798" s="6" t="s">
        <v>2</v>
      </c>
      <c r="D798" s="66">
        <v>614696</v>
      </c>
      <c r="E798" s="66">
        <v>8641</v>
      </c>
      <c r="F798" s="67">
        <f t="shared" si="306"/>
        <v>7099</v>
      </c>
      <c r="G798" s="43">
        <f t="shared" si="307"/>
        <v>-71</v>
      </c>
      <c r="H798" s="68">
        <f t="shared" si="308"/>
        <v>98</v>
      </c>
      <c r="I798" s="46">
        <f t="shared" si="309"/>
        <v>-57</v>
      </c>
    </row>
    <row r="799" spans="1:9" x14ac:dyDescent="0.25">
      <c r="A799" s="75"/>
      <c r="B799" s="5">
        <v>3</v>
      </c>
      <c r="C799" s="6" t="s">
        <v>3</v>
      </c>
      <c r="D799" s="66">
        <v>217791</v>
      </c>
      <c r="E799" s="66">
        <v>3669</v>
      </c>
      <c r="F799" s="67">
        <f t="shared" si="306"/>
        <v>885</v>
      </c>
      <c r="G799" s="43">
        <f t="shared" si="307"/>
        <v>74</v>
      </c>
      <c r="H799" s="68">
        <f t="shared" si="308"/>
        <v>12</v>
      </c>
      <c r="I799" s="46">
        <f t="shared" si="309"/>
        <v>-2</v>
      </c>
    </row>
    <row r="800" spans="1:9" x14ac:dyDescent="0.25">
      <c r="A800" s="75"/>
      <c r="B800" s="5">
        <v>4</v>
      </c>
      <c r="C800" s="6" t="s">
        <v>4</v>
      </c>
      <c r="D800" s="66">
        <v>239744</v>
      </c>
      <c r="E800" s="66">
        <v>34695</v>
      </c>
      <c r="F800" s="67">
        <f t="shared" si="306"/>
        <v>442</v>
      </c>
      <c r="G800" s="43">
        <f t="shared" si="307"/>
        <v>-5</v>
      </c>
      <c r="H800" s="68">
        <f t="shared" si="308"/>
        <v>8</v>
      </c>
      <c r="I800" s="46">
        <f t="shared" si="309"/>
        <v>-16</v>
      </c>
    </row>
    <row r="801" spans="1:9" x14ac:dyDescent="0.25">
      <c r="A801" s="75"/>
      <c r="B801" s="5">
        <v>5</v>
      </c>
      <c r="C801" s="6" t="s">
        <v>5</v>
      </c>
      <c r="D801" s="66">
        <v>84432</v>
      </c>
      <c r="E801" s="66">
        <v>4642</v>
      </c>
      <c r="F801" s="67">
        <f t="shared" si="306"/>
        <v>0</v>
      </c>
      <c r="G801" s="43">
        <f t="shared" si="307"/>
        <v>0</v>
      </c>
      <c r="H801" s="68">
        <f t="shared" si="308"/>
        <v>0</v>
      </c>
      <c r="I801" s="46">
        <f t="shared" si="309"/>
        <v>0</v>
      </c>
    </row>
    <row r="802" spans="1:9" x14ac:dyDescent="0.25">
      <c r="A802" s="75"/>
      <c r="B802" s="5">
        <v>6</v>
      </c>
      <c r="C802" s="6" t="s">
        <v>6</v>
      </c>
      <c r="D802" s="66">
        <v>446</v>
      </c>
      <c r="E802" s="66">
        <v>7</v>
      </c>
      <c r="F802" s="67">
        <f t="shared" si="306"/>
        <v>0</v>
      </c>
      <c r="G802" s="43">
        <f t="shared" si="307"/>
        <v>0</v>
      </c>
      <c r="H802" s="68">
        <f t="shared" si="308"/>
        <v>0</v>
      </c>
      <c r="I802" s="46">
        <f t="shared" si="309"/>
        <v>0</v>
      </c>
    </row>
    <row r="803" spans="1:9" x14ac:dyDescent="0.25">
      <c r="A803" s="75"/>
      <c r="B803" s="5">
        <v>7</v>
      </c>
      <c r="C803" s="6" t="s">
        <v>7</v>
      </c>
      <c r="D803" s="66">
        <v>193214</v>
      </c>
      <c r="E803" s="66">
        <v>8999</v>
      </c>
      <c r="F803" s="67">
        <f t="shared" si="306"/>
        <v>706</v>
      </c>
      <c r="G803" s="43">
        <f t="shared" si="307"/>
        <v>175</v>
      </c>
      <c r="H803" s="68">
        <f t="shared" si="308"/>
        <v>8</v>
      </c>
      <c r="I803" s="46">
        <f t="shared" si="309"/>
        <v>-10</v>
      </c>
    </row>
    <row r="804" spans="1:9" x14ac:dyDescent="0.25">
      <c r="A804" s="76"/>
      <c r="B804" s="5">
        <v>8</v>
      </c>
      <c r="C804" s="6" t="s">
        <v>8</v>
      </c>
      <c r="D804" s="66">
        <v>2510528</v>
      </c>
      <c r="E804" s="66">
        <v>126408</v>
      </c>
      <c r="F804" s="67">
        <f t="shared" si="306"/>
        <v>56830</v>
      </c>
      <c r="G804" s="43">
        <f t="shared" si="307"/>
        <v>4873</v>
      </c>
      <c r="H804" s="68">
        <f t="shared" si="308"/>
        <v>1753</v>
      </c>
      <c r="I804" s="46">
        <f t="shared" si="309"/>
        <v>386</v>
      </c>
    </row>
    <row r="805" spans="1:9" ht="31.5" x14ac:dyDescent="0.25">
      <c r="A805" s="10" t="s">
        <v>0</v>
      </c>
      <c r="B805" s="2" t="s">
        <v>12</v>
      </c>
      <c r="C805" s="3" t="s">
        <v>13</v>
      </c>
      <c r="D805" s="64" t="s">
        <v>14</v>
      </c>
      <c r="E805" s="65" t="s">
        <v>9</v>
      </c>
      <c r="F805" s="65" t="s">
        <v>15</v>
      </c>
      <c r="G805" s="42" t="s">
        <v>21</v>
      </c>
      <c r="H805" s="65" t="s">
        <v>10</v>
      </c>
      <c r="I805" s="42" t="s">
        <v>22</v>
      </c>
    </row>
    <row r="806" spans="1:9" x14ac:dyDescent="0.25">
      <c r="A806" s="74">
        <v>44008</v>
      </c>
      <c r="B806" s="5">
        <v>1</v>
      </c>
      <c r="C806" s="6" t="s">
        <v>1</v>
      </c>
      <c r="D806" s="66">
        <v>9894886</v>
      </c>
      <c r="E806" s="66">
        <v>496299</v>
      </c>
      <c r="F806" s="67">
        <f t="shared" ref="F806:F813" si="310">D806-D797</f>
        <v>198853</v>
      </c>
      <c r="G806" s="43">
        <f t="shared" ref="G806:G813" si="311">F806-F797</f>
        <v>47206</v>
      </c>
      <c r="H806" s="68">
        <f t="shared" ref="H806:H813" si="312">E806-E797</f>
        <v>5171</v>
      </c>
      <c r="I806" s="46">
        <f t="shared" ref="I806:I813" si="313">H806-H797</f>
        <v>-1526</v>
      </c>
    </row>
    <row r="807" spans="1:9" x14ac:dyDescent="0.25">
      <c r="A807" s="75"/>
      <c r="B807" s="5">
        <v>2</v>
      </c>
      <c r="C807" s="6" t="s">
        <v>2</v>
      </c>
      <c r="D807" s="66">
        <v>621527</v>
      </c>
      <c r="E807" s="66">
        <v>8803</v>
      </c>
      <c r="F807" s="67">
        <f t="shared" si="310"/>
        <v>6831</v>
      </c>
      <c r="G807" s="43">
        <f t="shared" si="311"/>
        <v>-268</v>
      </c>
      <c r="H807" s="68">
        <f t="shared" si="312"/>
        <v>162</v>
      </c>
      <c r="I807" s="46">
        <f t="shared" si="313"/>
        <v>64</v>
      </c>
    </row>
    <row r="808" spans="1:9" x14ac:dyDescent="0.25">
      <c r="A808" s="75"/>
      <c r="B808" s="5">
        <v>3</v>
      </c>
      <c r="C808" s="6" t="s">
        <v>3</v>
      </c>
      <c r="D808" s="66">
        <v>218604</v>
      </c>
      <c r="E808" s="66">
        <v>3694</v>
      </c>
      <c r="F808" s="67">
        <f t="shared" si="310"/>
        <v>813</v>
      </c>
      <c r="G808" s="43">
        <f t="shared" si="311"/>
        <v>-72</v>
      </c>
      <c r="H808" s="68">
        <f t="shared" si="312"/>
        <v>25</v>
      </c>
      <c r="I808" s="46">
        <f t="shared" si="313"/>
        <v>13</v>
      </c>
    </row>
    <row r="809" spans="1:9" x14ac:dyDescent="0.25">
      <c r="A809" s="75"/>
      <c r="B809" s="5">
        <v>4</v>
      </c>
      <c r="C809" s="6" t="s">
        <v>4</v>
      </c>
      <c r="D809" s="66">
        <v>239993</v>
      </c>
      <c r="E809" s="66">
        <v>34708</v>
      </c>
      <c r="F809" s="67">
        <f t="shared" si="310"/>
        <v>249</v>
      </c>
      <c r="G809" s="43">
        <f t="shared" si="311"/>
        <v>-193</v>
      </c>
      <c r="H809" s="68">
        <f t="shared" si="312"/>
        <v>13</v>
      </c>
      <c r="I809" s="46">
        <f t="shared" si="313"/>
        <v>5</v>
      </c>
    </row>
    <row r="810" spans="1:9" x14ac:dyDescent="0.25">
      <c r="A810" s="75"/>
      <c r="B810" s="5">
        <v>5</v>
      </c>
      <c r="C810" s="6" t="s">
        <v>5</v>
      </c>
      <c r="D810" s="66">
        <v>84432</v>
      </c>
      <c r="E810" s="66">
        <v>4642</v>
      </c>
      <c r="F810" s="67">
        <f t="shared" si="310"/>
        <v>0</v>
      </c>
      <c r="G810" s="43">
        <f t="shared" si="311"/>
        <v>0</v>
      </c>
      <c r="H810" s="68">
        <f t="shared" si="312"/>
        <v>0</v>
      </c>
      <c r="I810" s="46">
        <f t="shared" si="313"/>
        <v>0</v>
      </c>
    </row>
    <row r="811" spans="1:9" x14ac:dyDescent="0.25">
      <c r="A811" s="75"/>
      <c r="B811" s="5">
        <v>6</v>
      </c>
      <c r="C811" s="6" t="s">
        <v>6</v>
      </c>
      <c r="D811" s="66">
        <v>446</v>
      </c>
      <c r="E811" s="66">
        <v>7</v>
      </c>
      <c r="F811" s="67">
        <f t="shared" si="310"/>
        <v>0</v>
      </c>
      <c r="G811" s="43">
        <f t="shared" si="311"/>
        <v>0</v>
      </c>
      <c r="H811" s="68">
        <f t="shared" si="312"/>
        <v>0</v>
      </c>
      <c r="I811" s="46">
        <f t="shared" si="313"/>
        <v>0</v>
      </c>
    </row>
    <row r="812" spans="1:9" x14ac:dyDescent="0.25">
      <c r="A812" s="75"/>
      <c r="B812" s="5">
        <v>7</v>
      </c>
      <c r="C812" s="6" t="s">
        <v>7</v>
      </c>
      <c r="D812" s="66">
        <v>193709</v>
      </c>
      <c r="E812" s="66">
        <v>9002</v>
      </c>
      <c r="F812" s="67">
        <f t="shared" si="310"/>
        <v>495</v>
      </c>
      <c r="G812" s="43">
        <f t="shared" si="311"/>
        <v>-211</v>
      </c>
      <c r="H812" s="68">
        <f t="shared" si="312"/>
        <v>3</v>
      </c>
      <c r="I812" s="46">
        <f t="shared" si="313"/>
        <v>-5</v>
      </c>
    </row>
    <row r="813" spans="1:9" x14ac:dyDescent="0.25">
      <c r="A813" s="76"/>
      <c r="B813" s="5">
        <v>8</v>
      </c>
      <c r="C813" s="6" t="s">
        <v>8</v>
      </c>
      <c r="D813" s="66">
        <v>2543111</v>
      </c>
      <c r="E813" s="66">
        <v>127750</v>
      </c>
      <c r="F813" s="67">
        <f t="shared" si="310"/>
        <v>32583</v>
      </c>
      <c r="G813" s="43">
        <f t="shared" si="311"/>
        <v>-24247</v>
      </c>
      <c r="H813" s="68">
        <f t="shared" si="312"/>
        <v>1342</v>
      </c>
      <c r="I813" s="46">
        <f t="shared" si="313"/>
        <v>-411</v>
      </c>
    </row>
    <row r="814" spans="1:9" ht="31.5" x14ac:dyDescent="0.25">
      <c r="A814" s="10" t="s">
        <v>0</v>
      </c>
      <c r="B814" s="2" t="s">
        <v>12</v>
      </c>
      <c r="C814" s="3" t="s">
        <v>13</v>
      </c>
      <c r="D814" s="64" t="s">
        <v>14</v>
      </c>
      <c r="E814" s="65" t="s">
        <v>9</v>
      </c>
      <c r="F814" s="65" t="s">
        <v>15</v>
      </c>
      <c r="G814" s="42" t="s">
        <v>21</v>
      </c>
      <c r="H814" s="65" t="s">
        <v>10</v>
      </c>
      <c r="I814" s="42" t="s">
        <v>22</v>
      </c>
    </row>
    <row r="815" spans="1:9" x14ac:dyDescent="0.25">
      <c r="A815" s="74">
        <v>44009</v>
      </c>
      <c r="B815" s="5">
        <v>1</v>
      </c>
      <c r="C815" s="6" t="s">
        <v>1</v>
      </c>
      <c r="D815" s="66">
        <v>10072585</v>
      </c>
      <c r="E815" s="66">
        <v>501083</v>
      </c>
      <c r="F815" s="67">
        <f t="shared" ref="F815:F822" si="314">D815-D806</f>
        <v>177699</v>
      </c>
      <c r="G815" s="43">
        <f t="shared" ref="G815:G822" si="315">F815-F806</f>
        <v>-21154</v>
      </c>
      <c r="H815" s="68">
        <f t="shared" ref="H815:H822" si="316">E815-E806</f>
        <v>4784</v>
      </c>
      <c r="I815" s="46">
        <f t="shared" ref="I815:I822" si="317">H815-H806</f>
        <v>-387</v>
      </c>
    </row>
    <row r="816" spans="1:9" x14ac:dyDescent="0.25">
      <c r="A816" s="75"/>
      <c r="B816" s="5">
        <v>2</v>
      </c>
      <c r="C816" s="6" t="s">
        <v>2</v>
      </c>
      <c r="D816" s="66">
        <v>627928</v>
      </c>
      <c r="E816" s="66">
        <v>8989</v>
      </c>
      <c r="F816" s="67">
        <f t="shared" si="314"/>
        <v>6401</v>
      </c>
      <c r="G816" s="43">
        <f t="shared" si="315"/>
        <v>-430</v>
      </c>
      <c r="H816" s="68">
        <f t="shared" si="316"/>
        <v>186</v>
      </c>
      <c r="I816" s="46">
        <f t="shared" si="317"/>
        <v>24</v>
      </c>
    </row>
    <row r="817" spans="1:9" x14ac:dyDescent="0.25">
      <c r="A817" s="75"/>
      <c r="B817" s="5">
        <v>3</v>
      </c>
      <c r="C817" s="6" t="s">
        <v>3</v>
      </c>
      <c r="D817" s="66">
        <v>219354</v>
      </c>
      <c r="E817" s="66">
        <v>3714</v>
      </c>
      <c r="F817" s="67">
        <f t="shared" si="314"/>
        <v>750</v>
      </c>
      <c r="G817" s="43">
        <f t="shared" si="315"/>
        <v>-63</v>
      </c>
      <c r="H817" s="68">
        <f t="shared" si="316"/>
        <v>20</v>
      </c>
      <c r="I817" s="46">
        <f t="shared" si="317"/>
        <v>-5</v>
      </c>
    </row>
    <row r="818" spans="1:9" x14ac:dyDescent="0.25">
      <c r="A818" s="75"/>
      <c r="B818" s="5">
        <v>4</v>
      </c>
      <c r="C818" s="6" t="s">
        <v>4</v>
      </c>
      <c r="D818" s="66">
        <v>240108</v>
      </c>
      <c r="E818" s="66">
        <v>34715</v>
      </c>
      <c r="F818" s="67">
        <f t="shared" si="314"/>
        <v>115</v>
      </c>
      <c r="G818" s="43">
        <f t="shared" si="315"/>
        <v>-134</v>
      </c>
      <c r="H818" s="68">
        <f t="shared" si="316"/>
        <v>7</v>
      </c>
      <c r="I818" s="46">
        <f t="shared" si="317"/>
        <v>-6</v>
      </c>
    </row>
    <row r="819" spans="1:9" x14ac:dyDescent="0.25">
      <c r="A819" s="75"/>
      <c r="B819" s="5">
        <v>5</v>
      </c>
      <c r="C819" s="6" t="s">
        <v>5</v>
      </c>
      <c r="D819" s="66">
        <v>84432</v>
      </c>
      <c r="E819" s="66">
        <v>4642</v>
      </c>
      <c r="F819" s="67">
        <f t="shared" si="314"/>
        <v>0</v>
      </c>
      <c r="G819" s="43">
        <f t="shared" si="315"/>
        <v>0</v>
      </c>
      <c r="H819" s="68">
        <f t="shared" si="316"/>
        <v>0</v>
      </c>
      <c r="I819" s="46">
        <f t="shared" si="317"/>
        <v>0</v>
      </c>
    </row>
    <row r="820" spans="1:9" x14ac:dyDescent="0.25">
      <c r="A820" s="75"/>
      <c r="B820" s="5">
        <v>6</v>
      </c>
      <c r="C820" s="6" t="s">
        <v>6</v>
      </c>
      <c r="D820" s="66">
        <v>446</v>
      </c>
      <c r="E820" s="66">
        <v>7</v>
      </c>
      <c r="F820" s="67">
        <f t="shared" si="314"/>
        <v>0</v>
      </c>
      <c r="G820" s="43">
        <f t="shared" si="315"/>
        <v>0</v>
      </c>
      <c r="H820" s="68">
        <f t="shared" si="316"/>
        <v>0</v>
      </c>
      <c r="I820" s="46">
        <f t="shared" si="317"/>
        <v>0</v>
      </c>
    </row>
    <row r="821" spans="1:9" x14ac:dyDescent="0.25">
      <c r="A821" s="75"/>
      <c r="B821" s="5">
        <v>7</v>
      </c>
      <c r="C821" s="6" t="s">
        <v>7</v>
      </c>
      <c r="D821" s="66">
        <v>194250</v>
      </c>
      <c r="E821" s="66">
        <v>9012</v>
      </c>
      <c r="F821" s="67">
        <f t="shared" si="314"/>
        <v>541</v>
      </c>
      <c r="G821" s="43">
        <f t="shared" si="315"/>
        <v>46</v>
      </c>
      <c r="H821" s="68">
        <f t="shared" si="316"/>
        <v>10</v>
      </c>
      <c r="I821" s="46">
        <f t="shared" si="317"/>
        <v>7</v>
      </c>
    </row>
    <row r="822" spans="1:9" x14ac:dyDescent="0.25">
      <c r="A822" s="76"/>
      <c r="B822" s="5">
        <v>8</v>
      </c>
      <c r="C822" s="6" t="s">
        <v>8</v>
      </c>
      <c r="D822" s="66">
        <v>2589644</v>
      </c>
      <c r="E822" s="66">
        <v>128010</v>
      </c>
      <c r="F822" s="67">
        <f t="shared" si="314"/>
        <v>46533</v>
      </c>
      <c r="G822" s="43">
        <f t="shared" si="315"/>
        <v>13950</v>
      </c>
      <c r="H822" s="68">
        <f t="shared" si="316"/>
        <v>260</v>
      </c>
      <c r="I822" s="46">
        <f t="shared" si="317"/>
        <v>-1082</v>
      </c>
    </row>
    <row r="823" spans="1:9" ht="31.5" x14ac:dyDescent="0.25">
      <c r="A823" s="10" t="s">
        <v>0</v>
      </c>
      <c r="B823" s="2" t="s">
        <v>12</v>
      </c>
      <c r="C823" s="3" t="s">
        <v>13</v>
      </c>
      <c r="D823" s="64" t="s">
        <v>14</v>
      </c>
      <c r="E823" s="65" t="s">
        <v>9</v>
      </c>
      <c r="F823" s="65" t="s">
        <v>15</v>
      </c>
      <c r="G823" s="42" t="s">
        <v>21</v>
      </c>
      <c r="H823" s="65" t="s">
        <v>10</v>
      </c>
      <c r="I823" s="42" t="s">
        <v>22</v>
      </c>
    </row>
    <row r="824" spans="1:9" x14ac:dyDescent="0.25">
      <c r="A824" s="74">
        <v>44010</v>
      </c>
      <c r="B824" s="5">
        <v>1</v>
      </c>
      <c r="C824" s="6" t="s">
        <v>1</v>
      </c>
      <c r="D824" s="66">
        <v>10279685</v>
      </c>
      <c r="E824" s="66">
        <v>505139</v>
      </c>
      <c r="F824" s="67">
        <f t="shared" ref="F824:F831" si="318">D824-D815</f>
        <v>207100</v>
      </c>
      <c r="G824" s="43">
        <f t="shared" ref="G824:G887" si="319">F824-F815</f>
        <v>29401</v>
      </c>
      <c r="H824" s="68">
        <f t="shared" ref="H824:H887" si="320">E824-E815</f>
        <v>4056</v>
      </c>
      <c r="I824" s="46">
        <f t="shared" ref="I824:I887" si="321">H824-H815</f>
        <v>-728</v>
      </c>
    </row>
    <row r="825" spans="1:9" x14ac:dyDescent="0.25">
      <c r="A825" s="75"/>
      <c r="B825" s="5">
        <v>2</v>
      </c>
      <c r="C825" s="6" t="s">
        <v>2</v>
      </c>
      <c r="D825" s="66">
        <v>634507</v>
      </c>
      <c r="E825" s="66">
        <v>9133</v>
      </c>
      <c r="F825" s="67">
        <f t="shared" si="318"/>
        <v>6579</v>
      </c>
      <c r="G825" s="43">
        <f t="shared" si="319"/>
        <v>178</v>
      </c>
      <c r="H825" s="68">
        <f t="shared" si="320"/>
        <v>144</v>
      </c>
      <c r="I825" s="46">
        <f t="shared" si="321"/>
        <v>-42</v>
      </c>
    </row>
    <row r="826" spans="1:9" x14ac:dyDescent="0.25">
      <c r="A826" s="75"/>
      <c r="B826" s="5">
        <v>3</v>
      </c>
      <c r="C826" s="6" t="s">
        <v>3</v>
      </c>
      <c r="D826" s="66">
        <v>220071</v>
      </c>
      <c r="E826" s="66">
        <v>3738</v>
      </c>
      <c r="F826" s="67">
        <f t="shared" si="318"/>
        <v>717</v>
      </c>
      <c r="G826" s="43">
        <f t="shared" si="319"/>
        <v>-33</v>
      </c>
      <c r="H826" s="68">
        <f t="shared" si="320"/>
        <v>24</v>
      </c>
      <c r="I826" s="46">
        <f t="shared" si="321"/>
        <v>4</v>
      </c>
    </row>
    <row r="827" spans="1:9" x14ac:dyDescent="0.25">
      <c r="A827" s="75"/>
      <c r="B827" s="5">
        <v>4</v>
      </c>
      <c r="C827" s="6" t="s">
        <v>4</v>
      </c>
      <c r="D827" s="66">
        <v>240310</v>
      </c>
      <c r="E827" s="66">
        <v>34738</v>
      </c>
      <c r="F827" s="67">
        <f t="shared" si="318"/>
        <v>202</v>
      </c>
      <c r="G827" s="43">
        <f t="shared" si="319"/>
        <v>87</v>
      </c>
      <c r="H827" s="68">
        <f t="shared" si="320"/>
        <v>23</v>
      </c>
      <c r="I827" s="46">
        <f t="shared" si="321"/>
        <v>16</v>
      </c>
    </row>
    <row r="828" spans="1:9" x14ac:dyDescent="0.25">
      <c r="A828" s="75"/>
      <c r="B828" s="5">
        <v>5</v>
      </c>
      <c r="C828" s="6" t="s">
        <v>5</v>
      </c>
      <c r="D828" s="66">
        <v>84432</v>
      </c>
      <c r="E828" s="66">
        <v>4642</v>
      </c>
      <c r="F828" s="67">
        <f t="shared" si="318"/>
        <v>0</v>
      </c>
      <c r="G828" s="43">
        <f t="shared" si="319"/>
        <v>0</v>
      </c>
      <c r="H828" s="68">
        <f t="shared" si="320"/>
        <v>0</v>
      </c>
      <c r="I828" s="46">
        <f t="shared" si="321"/>
        <v>0</v>
      </c>
    </row>
    <row r="829" spans="1:9" x14ac:dyDescent="0.25">
      <c r="A829" s="75"/>
      <c r="B829" s="5">
        <v>6</v>
      </c>
      <c r="C829" s="6" t="s">
        <v>6</v>
      </c>
      <c r="D829" s="66">
        <v>447</v>
      </c>
      <c r="E829" s="66">
        <v>7</v>
      </c>
      <c r="F829" s="67">
        <f t="shared" si="318"/>
        <v>1</v>
      </c>
      <c r="G829" s="43">
        <f t="shared" si="319"/>
        <v>1</v>
      </c>
      <c r="H829" s="68">
        <f t="shared" si="320"/>
        <v>0</v>
      </c>
      <c r="I829" s="46">
        <f t="shared" si="321"/>
        <v>0</v>
      </c>
    </row>
    <row r="830" spans="1:9" x14ac:dyDescent="0.25">
      <c r="A830" s="75"/>
      <c r="B830" s="5">
        <v>7</v>
      </c>
      <c r="C830" s="6" t="s">
        <v>7</v>
      </c>
      <c r="D830" s="66">
        <v>194864</v>
      </c>
      <c r="E830" s="66">
        <v>9029</v>
      </c>
      <c r="F830" s="67">
        <f t="shared" si="318"/>
        <v>614</v>
      </c>
      <c r="G830" s="43">
        <f t="shared" si="319"/>
        <v>73</v>
      </c>
      <c r="H830" s="68">
        <f t="shared" si="320"/>
        <v>17</v>
      </c>
      <c r="I830" s="46">
        <f t="shared" si="321"/>
        <v>7</v>
      </c>
    </row>
    <row r="831" spans="1:9" x14ac:dyDescent="0.25">
      <c r="A831" s="76"/>
      <c r="B831" s="5">
        <v>8</v>
      </c>
      <c r="C831" s="6" t="s">
        <v>8</v>
      </c>
      <c r="D831" s="66">
        <v>2637077</v>
      </c>
      <c r="E831" s="66">
        <v>128437</v>
      </c>
      <c r="F831" s="67">
        <f t="shared" si="318"/>
        <v>47433</v>
      </c>
      <c r="G831" s="43">
        <f t="shared" si="319"/>
        <v>900</v>
      </c>
      <c r="H831" s="68">
        <f t="shared" si="320"/>
        <v>427</v>
      </c>
      <c r="I831" s="46">
        <f t="shared" si="321"/>
        <v>167</v>
      </c>
    </row>
    <row r="832" spans="1:9" ht="31.5" x14ac:dyDescent="0.25">
      <c r="A832" s="10" t="s">
        <v>0</v>
      </c>
      <c r="B832" s="2" t="s">
        <v>12</v>
      </c>
      <c r="C832" s="3" t="s">
        <v>13</v>
      </c>
      <c r="D832" s="64" t="s">
        <v>14</v>
      </c>
      <c r="E832" s="65" t="s">
        <v>9</v>
      </c>
      <c r="F832" s="65" t="s">
        <v>15</v>
      </c>
      <c r="G832" s="42" t="s">
        <v>21</v>
      </c>
      <c r="H832" s="65" t="s">
        <v>10</v>
      </c>
      <c r="I832" s="42" t="s">
        <v>22</v>
      </c>
    </row>
    <row r="833" spans="1:9" x14ac:dyDescent="0.25">
      <c r="A833" s="74">
        <v>44011</v>
      </c>
      <c r="B833" s="5">
        <v>1</v>
      </c>
      <c r="C833" s="6" t="s">
        <v>1</v>
      </c>
      <c r="D833" s="66">
        <v>10308614</v>
      </c>
      <c r="E833" s="66">
        <v>506550</v>
      </c>
      <c r="F833" s="67">
        <f>D833-D824</f>
        <v>28929</v>
      </c>
      <c r="G833" s="43">
        <f t="shared" si="319"/>
        <v>-178171</v>
      </c>
      <c r="H833" s="68">
        <f t="shared" si="320"/>
        <v>1411</v>
      </c>
      <c r="I833" s="46">
        <f t="shared" si="321"/>
        <v>-2645</v>
      </c>
    </row>
    <row r="834" spans="1:9" x14ac:dyDescent="0.25">
      <c r="A834" s="75"/>
      <c r="B834" s="5">
        <v>2</v>
      </c>
      <c r="C834" s="6" t="s">
        <v>2</v>
      </c>
      <c r="D834" s="66">
        <v>641156</v>
      </c>
      <c r="E834" s="66">
        <v>9166</v>
      </c>
      <c r="F834" s="67">
        <f t="shared" ref="F834:F897" si="322">D834-D825</f>
        <v>6649</v>
      </c>
      <c r="G834" s="43">
        <f t="shared" si="319"/>
        <v>70</v>
      </c>
      <c r="H834" s="68">
        <f t="shared" si="320"/>
        <v>33</v>
      </c>
      <c r="I834" s="46">
        <f t="shared" si="321"/>
        <v>-111</v>
      </c>
    </row>
    <row r="835" spans="1:9" x14ac:dyDescent="0.25">
      <c r="A835" s="75"/>
      <c r="B835" s="5">
        <v>3</v>
      </c>
      <c r="C835" s="6" t="s">
        <v>3</v>
      </c>
      <c r="D835" s="66">
        <v>220153</v>
      </c>
      <c r="E835" s="66">
        <v>3761</v>
      </c>
      <c r="F835" s="67">
        <f t="shared" si="322"/>
        <v>82</v>
      </c>
      <c r="G835" s="43">
        <f t="shared" si="319"/>
        <v>-635</v>
      </c>
      <c r="H835" s="68">
        <f t="shared" si="320"/>
        <v>23</v>
      </c>
      <c r="I835" s="46">
        <f t="shared" si="321"/>
        <v>-1</v>
      </c>
    </row>
    <row r="836" spans="1:9" x14ac:dyDescent="0.25">
      <c r="A836" s="75"/>
      <c r="B836" s="5">
        <v>4</v>
      </c>
      <c r="C836" s="6" t="s">
        <v>4</v>
      </c>
      <c r="D836" s="66">
        <v>240310</v>
      </c>
      <c r="E836" s="66">
        <v>34742</v>
      </c>
      <c r="F836" s="67">
        <f t="shared" si="322"/>
        <v>0</v>
      </c>
      <c r="G836" s="43">
        <f t="shared" si="319"/>
        <v>-202</v>
      </c>
      <c r="H836" s="68">
        <f t="shared" si="320"/>
        <v>4</v>
      </c>
      <c r="I836" s="46">
        <f t="shared" si="321"/>
        <v>-19</v>
      </c>
    </row>
    <row r="837" spans="1:9" x14ac:dyDescent="0.25">
      <c r="A837" s="75"/>
      <c r="B837" s="5">
        <v>5</v>
      </c>
      <c r="C837" s="6" t="s">
        <v>5</v>
      </c>
      <c r="D837" s="66">
        <v>84432</v>
      </c>
      <c r="E837" s="66">
        <v>4642</v>
      </c>
      <c r="F837" s="67">
        <f t="shared" si="322"/>
        <v>0</v>
      </c>
      <c r="G837" s="43">
        <f t="shared" si="319"/>
        <v>0</v>
      </c>
      <c r="H837" s="68">
        <f t="shared" si="320"/>
        <v>0</v>
      </c>
      <c r="I837" s="46">
        <f t="shared" si="321"/>
        <v>0</v>
      </c>
    </row>
    <row r="838" spans="1:9" x14ac:dyDescent="0.25">
      <c r="A838" s="75"/>
      <c r="B838" s="5">
        <v>6</v>
      </c>
      <c r="C838" s="6" t="s">
        <v>6</v>
      </c>
      <c r="D838" s="66">
        <v>447</v>
      </c>
      <c r="E838" s="66">
        <v>7</v>
      </c>
      <c r="F838" s="67">
        <f t="shared" si="322"/>
        <v>0</v>
      </c>
      <c r="G838" s="43">
        <f t="shared" si="319"/>
        <v>-1</v>
      </c>
      <c r="H838" s="68">
        <f t="shared" si="320"/>
        <v>0</v>
      </c>
      <c r="I838" s="46">
        <f t="shared" si="321"/>
        <v>0</v>
      </c>
    </row>
    <row r="839" spans="1:9" x14ac:dyDescent="0.25">
      <c r="A839" s="75"/>
      <c r="B839" s="5">
        <v>7</v>
      </c>
      <c r="C839" s="6" t="s">
        <v>7</v>
      </c>
      <c r="D839" s="66">
        <v>194900</v>
      </c>
      <c r="E839" s="66">
        <v>9030</v>
      </c>
      <c r="F839" s="67">
        <f t="shared" si="322"/>
        <v>36</v>
      </c>
      <c r="G839" s="43">
        <f t="shared" si="319"/>
        <v>-578</v>
      </c>
      <c r="H839" s="68">
        <f t="shared" si="320"/>
        <v>1</v>
      </c>
      <c r="I839" s="46">
        <f t="shared" si="321"/>
        <v>-16</v>
      </c>
    </row>
    <row r="840" spans="1:9" x14ac:dyDescent="0.25">
      <c r="A840" s="76"/>
      <c r="B840" s="5">
        <v>8</v>
      </c>
      <c r="C840" s="6" t="s">
        <v>8</v>
      </c>
      <c r="D840" s="66">
        <v>2667439</v>
      </c>
      <c r="E840" s="66">
        <v>128443</v>
      </c>
      <c r="F840" s="67">
        <f t="shared" si="322"/>
        <v>30362</v>
      </c>
      <c r="G840" s="43">
        <f t="shared" si="319"/>
        <v>-17071</v>
      </c>
      <c r="H840" s="68">
        <f t="shared" si="320"/>
        <v>6</v>
      </c>
      <c r="I840" s="46">
        <f t="shared" si="321"/>
        <v>-421</v>
      </c>
    </row>
    <row r="841" spans="1:9" ht="31.5" x14ac:dyDescent="0.25">
      <c r="A841" s="10" t="s">
        <v>0</v>
      </c>
      <c r="B841" s="2" t="s">
        <v>12</v>
      </c>
      <c r="C841" s="3" t="s">
        <v>13</v>
      </c>
      <c r="D841" s="64" t="s">
        <v>14</v>
      </c>
      <c r="E841" s="65" t="s">
        <v>9</v>
      </c>
      <c r="F841" s="65" t="s">
        <v>15</v>
      </c>
      <c r="G841" s="42" t="s">
        <v>21</v>
      </c>
      <c r="H841" s="65" t="s">
        <v>10</v>
      </c>
      <c r="I841" s="42" t="s">
        <v>22</v>
      </c>
    </row>
    <row r="842" spans="1:9" x14ac:dyDescent="0.25">
      <c r="A842" s="74">
        <v>44012</v>
      </c>
      <c r="B842" s="5">
        <v>1</v>
      </c>
      <c r="C842" s="6" t="s">
        <v>1</v>
      </c>
      <c r="D842" s="66">
        <v>10573060</v>
      </c>
      <c r="E842" s="66">
        <v>513593</v>
      </c>
      <c r="F842" s="67">
        <f t="shared" si="322"/>
        <v>264446</v>
      </c>
      <c r="G842" s="43">
        <f t="shared" si="319"/>
        <v>235517</v>
      </c>
      <c r="H842" s="68">
        <f t="shared" si="320"/>
        <v>7043</v>
      </c>
      <c r="I842" s="46">
        <f t="shared" si="321"/>
        <v>5632</v>
      </c>
    </row>
    <row r="843" spans="1:9" x14ac:dyDescent="0.25">
      <c r="A843" s="75"/>
      <c r="B843" s="5">
        <v>2</v>
      </c>
      <c r="C843" s="6" t="s">
        <v>2</v>
      </c>
      <c r="D843" s="66">
        <v>648533</v>
      </c>
      <c r="E843" s="66">
        <v>9345</v>
      </c>
      <c r="F843" s="67">
        <f t="shared" si="322"/>
        <v>7377</v>
      </c>
      <c r="G843" s="43">
        <f t="shared" si="319"/>
        <v>728</v>
      </c>
      <c r="H843" s="68">
        <f t="shared" si="320"/>
        <v>179</v>
      </c>
      <c r="I843" s="46">
        <f t="shared" si="321"/>
        <v>146</v>
      </c>
    </row>
    <row r="844" spans="1:9" x14ac:dyDescent="0.25">
      <c r="A844" s="75"/>
      <c r="B844" s="5">
        <v>3</v>
      </c>
      <c r="C844" s="6" t="s">
        <v>3</v>
      </c>
      <c r="D844" s="66">
        <v>221598</v>
      </c>
      <c r="E844" s="66">
        <v>3796</v>
      </c>
      <c r="F844" s="67">
        <f t="shared" si="322"/>
        <v>1445</v>
      </c>
      <c r="G844" s="43">
        <f t="shared" si="319"/>
        <v>1363</v>
      </c>
      <c r="H844" s="68">
        <f t="shared" si="320"/>
        <v>35</v>
      </c>
      <c r="I844" s="46">
        <f t="shared" si="321"/>
        <v>12</v>
      </c>
    </row>
    <row r="845" spans="1:9" x14ac:dyDescent="0.25">
      <c r="A845" s="75"/>
      <c r="B845" s="5">
        <v>4</v>
      </c>
      <c r="C845" s="6" t="s">
        <v>4</v>
      </c>
      <c r="D845" s="66">
        <v>240441</v>
      </c>
      <c r="E845" s="66">
        <v>34755</v>
      </c>
      <c r="F845" s="67">
        <f t="shared" si="322"/>
        <v>131</v>
      </c>
      <c r="G845" s="43">
        <f t="shared" si="319"/>
        <v>131</v>
      </c>
      <c r="H845" s="68">
        <f t="shared" si="320"/>
        <v>13</v>
      </c>
      <c r="I845" s="46">
        <f t="shared" si="321"/>
        <v>9</v>
      </c>
    </row>
    <row r="846" spans="1:9" x14ac:dyDescent="0.25">
      <c r="A846" s="75"/>
      <c r="B846" s="5">
        <v>5</v>
      </c>
      <c r="C846" s="6" t="s">
        <v>5</v>
      </c>
      <c r="D846" s="66">
        <v>84432</v>
      </c>
      <c r="E846" s="66">
        <v>4642</v>
      </c>
      <c r="F846" s="67">
        <f t="shared" si="322"/>
        <v>0</v>
      </c>
      <c r="G846" s="43">
        <f t="shared" si="319"/>
        <v>0</v>
      </c>
      <c r="H846" s="68">
        <f t="shared" si="320"/>
        <v>0</v>
      </c>
      <c r="I846" s="46">
        <f t="shared" si="321"/>
        <v>0</v>
      </c>
    </row>
    <row r="847" spans="1:9" x14ac:dyDescent="0.25">
      <c r="A847" s="75"/>
      <c r="B847" s="5">
        <v>6</v>
      </c>
      <c r="C847" s="6" t="s">
        <v>6</v>
      </c>
      <c r="D847" s="66">
        <v>447</v>
      </c>
      <c r="E847" s="66">
        <v>7</v>
      </c>
      <c r="F847" s="67">
        <f t="shared" si="322"/>
        <v>0</v>
      </c>
      <c r="G847" s="43">
        <f t="shared" si="319"/>
        <v>0</v>
      </c>
      <c r="H847" s="68">
        <f t="shared" si="320"/>
        <v>0</v>
      </c>
      <c r="I847" s="46">
        <f t="shared" si="321"/>
        <v>0</v>
      </c>
    </row>
    <row r="848" spans="1:9" x14ac:dyDescent="0.25">
      <c r="A848" s="75"/>
      <c r="B848" s="5">
        <v>7</v>
      </c>
      <c r="C848" s="6" t="s">
        <v>7</v>
      </c>
      <c r="D848" s="37">
        <v>195611</v>
      </c>
      <c r="E848" s="37">
        <v>9033</v>
      </c>
      <c r="F848" s="67">
        <f t="shared" si="322"/>
        <v>711</v>
      </c>
      <c r="G848" s="43">
        <f t="shared" si="319"/>
        <v>675</v>
      </c>
      <c r="H848" s="68">
        <f t="shared" si="320"/>
        <v>3</v>
      </c>
      <c r="I848" s="46">
        <f t="shared" si="321"/>
        <v>2</v>
      </c>
    </row>
    <row r="849" spans="1:9" x14ac:dyDescent="0.25">
      <c r="A849" s="76"/>
      <c r="B849" s="5">
        <v>8</v>
      </c>
      <c r="C849" s="6" t="s">
        <v>8</v>
      </c>
      <c r="D849" s="66">
        <v>2698500</v>
      </c>
      <c r="E849" s="66">
        <v>129010</v>
      </c>
      <c r="F849" s="67">
        <f t="shared" si="322"/>
        <v>31061</v>
      </c>
      <c r="G849" s="43">
        <f t="shared" si="319"/>
        <v>699</v>
      </c>
      <c r="H849" s="68">
        <f t="shared" si="320"/>
        <v>567</v>
      </c>
      <c r="I849" s="46">
        <f t="shared" si="321"/>
        <v>561</v>
      </c>
    </row>
    <row r="850" spans="1:9" ht="31.5" x14ac:dyDescent="0.25">
      <c r="A850" s="10" t="s">
        <v>0</v>
      </c>
      <c r="B850" s="2" t="s">
        <v>12</v>
      </c>
      <c r="C850" s="3" t="s">
        <v>13</v>
      </c>
      <c r="D850" s="64" t="s">
        <v>14</v>
      </c>
      <c r="E850" s="65" t="s">
        <v>9</v>
      </c>
      <c r="F850" s="65" t="s">
        <v>15</v>
      </c>
      <c r="G850" s="42" t="s">
        <v>21</v>
      </c>
      <c r="H850" s="65" t="s">
        <v>10</v>
      </c>
      <c r="I850" s="42" t="s">
        <v>22</v>
      </c>
    </row>
    <row r="851" spans="1:9" x14ac:dyDescent="0.25">
      <c r="A851" s="74">
        <v>44013</v>
      </c>
      <c r="B851" s="5">
        <v>1</v>
      </c>
      <c r="C851" s="6" t="s">
        <v>1</v>
      </c>
      <c r="D851" s="66">
        <v>10790462</v>
      </c>
      <c r="E851" s="66">
        <v>518439</v>
      </c>
      <c r="F851" s="67">
        <f t="shared" si="322"/>
        <v>217402</v>
      </c>
      <c r="G851" s="43">
        <f t="shared" si="319"/>
        <v>-47044</v>
      </c>
      <c r="H851" s="68">
        <f t="shared" si="320"/>
        <v>4846</v>
      </c>
      <c r="I851" s="46">
        <f t="shared" si="321"/>
        <v>-2197</v>
      </c>
    </row>
    <row r="852" spans="1:9" x14ac:dyDescent="0.25">
      <c r="A852" s="75"/>
      <c r="B852" s="5">
        <v>2</v>
      </c>
      <c r="C852" s="6" t="s">
        <v>2</v>
      </c>
      <c r="D852" s="66">
        <v>655077</v>
      </c>
      <c r="E852" s="66">
        <v>9561</v>
      </c>
      <c r="F852" s="67">
        <f t="shared" si="322"/>
        <v>6544</v>
      </c>
      <c r="G852" s="43">
        <f t="shared" si="319"/>
        <v>-833</v>
      </c>
      <c r="H852" s="68">
        <f t="shared" si="320"/>
        <v>216</v>
      </c>
      <c r="I852" s="46">
        <f t="shared" si="321"/>
        <v>37</v>
      </c>
    </row>
    <row r="853" spans="1:9" x14ac:dyDescent="0.25">
      <c r="A853" s="75"/>
      <c r="B853" s="5">
        <v>3</v>
      </c>
      <c r="C853" s="6" t="s">
        <v>3</v>
      </c>
      <c r="D853" s="66">
        <v>222209</v>
      </c>
      <c r="E853" s="66">
        <v>3831</v>
      </c>
      <c r="F853" s="67">
        <f t="shared" si="322"/>
        <v>611</v>
      </c>
      <c r="G853" s="43">
        <f t="shared" si="319"/>
        <v>-834</v>
      </c>
      <c r="H853" s="68">
        <f t="shared" si="320"/>
        <v>35</v>
      </c>
      <c r="I853" s="46">
        <f t="shared" si="321"/>
        <v>0</v>
      </c>
    </row>
    <row r="854" spans="1:9" x14ac:dyDescent="0.25">
      <c r="A854" s="75"/>
      <c r="B854" s="5">
        <v>4</v>
      </c>
      <c r="C854" s="6" t="s">
        <v>4</v>
      </c>
      <c r="D854" s="66">
        <v>240571</v>
      </c>
      <c r="E854" s="66">
        <v>34791</v>
      </c>
      <c r="F854" s="67">
        <f t="shared" si="322"/>
        <v>130</v>
      </c>
      <c r="G854" s="43">
        <f t="shared" si="319"/>
        <v>-1</v>
      </c>
      <c r="H854" s="68">
        <f t="shared" si="320"/>
        <v>36</v>
      </c>
      <c r="I854" s="46">
        <f t="shared" si="321"/>
        <v>23</v>
      </c>
    </row>
    <row r="855" spans="1:9" x14ac:dyDescent="0.25">
      <c r="A855" s="75"/>
      <c r="B855" s="5">
        <v>5</v>
      </c>
      <c r="C855" s="6" t="s">
        <v>5</v>
      </c>
      <c r="D855" s="66">
        <v>84432</v>
      </c>
      <c r="E855" s="66">
        <v>4642</v>
      </c>
      <c r="F855" s="67">
        <f t="shared" si="322"/>
        <v>0</v>
      </c>
      <c r="G855" s="43">
        <f t="shared" si="319"/>
        <v>0</v>
      </c>
      <c r="H855" s="68">
        <f t="shared" si="320"/>
        <v>0</v>
      </c>
      <c r="I855" s="46">
        <f t="shared" si="321"/>
        <v>0</v>
      </c>
    </row>
    <row r="856" spans="1:9" x14ac:dyDescent="0.25">
      <c r="A856" s="75"/>
      <c r="B856" s="5">
        <v>6</v>
      </c>
      <c r="C856" s="6" t="s">
        <v>6</v>
      </c>
      <c r="D856" s="66">
        <v>447</v>
      </c>
      <c r="E856" s="66">
        <v>7</v>
      </c>
      <c r="F856" s="67">
        <f t="shared" si="322"/>
        <v>0</v>
      </c>
      <c r="G856" s="43">
        <f t="shared" si="319"/>
        <v>0</v>
      </c>
      <c r="H856" s="68">
        <f t="shared" si="320"/>
        <v>0</v>
      </c>
      <c r="I856" s="46">
        <f t="shared" si="321"/>
        <v>0</v>
      </c>
    </row>
    <row r="857" spans="1:9" x14ac:dyDescent="0.25">
      <c r="A857" s="75"/>
      <c r="B857" s="5">
        <v>7</v>
      </c>
      <c r="C857" s="6" t="s">
        <v>7</v>
      </c>
      <c r="D857" s="66">
        <v>196003</v>
      </c>
      <c r="E857" s="66">
        <v>9048</v>
      </c>
      <c r="F857" s="67">
        <f t="shared" si="322"/>
        <v>392</v>
      </c>
      <c r="G857" s="43">
        <f t="shared" si="319"/>
        <v>-319</v>
      </c>
      <c r="H857" s="68">
        <f t="shared" si="320"/>
        <v>15</v>
      </c>
      <c r="I857" s="46">
        <f t="shared" si="321"/>
        <v>12</v>
      </c>
    </row>
    <row r="858" spans="1:9" x14ac:dyDescent="0.25">
      <c r="A858" s="76"/>
      <c r="B858" s="5">
        <v>8</v>
      </c>
      <c r="C858" s="6" t="s">
        <v>8</v>
      </c>
      <c r="D858" s="66">
        <v>2756849</v>
      </c>
      <c r="E858" s="66">
        <v>130687</v>
      </c>
      <c r="F858" s="67">
        <f t="shared" si="322"/>
        <v>58349</v>
      </c>
      <c r="G858" s="43">
        <f t="shared" si="319"/>
        <v>27288</v>
      </c>
      <c r="H858" s="68">
        <f t="shared" si="320"/>
        <v>1677</v>
      </c>
      <c r="I858" s="46">
        <f t="shared" si="321"/>
        <v>1110</v>
      </c>
    </row>
    <row r="859" spans="1:9" ht="31.5" x14ac:dyDescent="0.25">
      <c r="A859" s="10" t="s">
        <v>0</v>
      </c>
      <c r="B859" s="2" t="s">
        <v>12</v>
      </c>
      <c r="C859" s="3" t="s">
        <v>13</v>
      </c>
      <c r="D859" s="64" t="s">
        <v>14</v>
      </c>
      <c r="E859" s="65" t="s">
        <v>9</v>
      </c>
      <c r="F859" s="65" t="s">
        <v>15</v>
      </c>
      <c r="G859" s="42" t="s">
        <v>21</v>
      </c>
      <c r="H859" s="65" t="s">
        <v>10</v>
      </c>
      <c r="I859" s="42" t="s">
        <v>22</v>
      </c>
    </row>
    <row r="860" spans="1:9" x14ac:dyDescent="0.25">
      <c r="A860" s="74">
        <v>44014</v>
      </c>
      <c r="B860" s="5">
        <v>1</v>
      </c>
      <c r="C860" s="6" t="s">
        <v>1</v>
      </c>
      <c r="D860" s="66">
        <v>10998427</v>
      </c>
      <c r="E860" s="66">
        <v>523600</v>
      </c>
      <c r="F860" s="67">
        <f t="shared" si="322"/>
        <v>207965</v>
      </c>
      <c r="G860" s="43">
        <f t="shared" si="319"/>
        <v>-9437</v>
      </c>
      <c r="H860" s="68">
        <f t="shared" si="320"/>
        <v>5161</v>
      </c>
      <c r="I860" s="46">
        <f t="shared" si="321"/>
        <v>315</v>
      </c>
    </row>
    <row r="861" spans="1:9" x14ac:dyDescent="0.25">
      <c r="A861" s="75"/>
      <c r="B861" s="5">
        <v>2</v>
      </c>
      <c r="C861" s="6" t="s">
        <v>2</v>
      </c>
      <c r="D861" s="66">
        <v>661426</v>
      </c>
      <c r="E861" s="66">
        <v>9708</v>
      </c>
      <c r="F861" s="67">
        <f t="shared" si="322"/>
        <v>6349</v>
      </c>
      <c r="G861" s="43">
        <f t="shared" si="319"/>
        <v>-195</v>
      </c>
      <c r="H861" s="68">
        <f t="shared" si="320"/>
        <v>147</v>
      </c>
      <c r="I861" s="46">
        <f t="shared" si="321"/>
        <v>-69</v>
      </c>
    </row>
    <row r="862" spans="1:9" x14ac:dyDescent="0.25">
      <c r="A862" s="75"/>
      <c r="B862" s="5">
        <v>3</v>
      </c>
      <c r="C862" s="6" t="s">
        <v>3</v>
      </c>
      <c r="D862" s="66">
        <v>222871</v>
      </c>
      <c r="E862" s="66">
        <v>3870</v>
      </c>
      <c r="F862" s="67">
        <f t="shared" si="322"/>
        <v>662</v>
      </c>
      <c r="G862" s="43">
        <f t="shared" si="319"/>
        <v>51</v>
      </c>
      <c r="H862" s="68">
        <f t="shared" si="320"/>
        <v>39</v>
      </c>
      <c r="I862" s="46">
        <f t="shared" si="321"/>
        <v>4</v>
      </c>
    </row>
    <row r="863" spans="1:9" x14ac:dyDescent="0.25">
      <c r="A863" s="75"/>
      <c r="B863" s="5">
        <v>4</v>
      </c>
      <c r="C863" s="6" t="s">
        <v>4</v>
      </c>
      <c r="D863" s="66">
        <v>240887</v>
      </c>
      <c r="E863" s="66">
        <v>34810</v>
      </c>
      <c r="F863" s="67">
        <f t="shared" si="322"/>
        <v>316</v>
      </c>
      <c r="G863" s="43">
        <f t="shared" si="319"/>
        <v>186</v>
      </c>
      <c r="H863" s="68">
        <f t="shared" si="320"/>
        <v>19</v>
      </c>
      <c r="I863" s="46">
        <f t="shared" si="321"/>
        <v>-17</v>
      </c>
    </row>
    <row r="864" spans="1:9" x14ac:dyDescent="0.25">
      <c r="A864" s="75"/>
      <c r="B864" s="5">
        <v>5</v>
      </c>
      <c r="C864" s="6" t="s">
        <v>5</v>
      </c>
      <c r="D864" s="66">
        <v>84432</v>
      </c>
      <c r="E864" s="66">
        <v>4642</v>
      </c>
      <c r="F864" s="67">
        <f t="shared" si="322"/>
        <v>0</v>
      </c>
      <c r="G864" s="43">
        <f t="shared" si="319"/>
        <v>0</v>
      </c>
      <c r="H864" s="68">
        <f t="shared" si="320"/>
        <v>0</v>
      </c>
      <c r="I864" s="46">
        <f t="shared" si="321"/>
        <v>0</v>
      </c>
    </row>
    <row r="865" spans="1:9" x14ac:dyDescent="0.25">
      <c r="A865" s="75"/>
      <c r="B865" s="5">
        <v>6</v>
      </c>
      <c r="C865" s="6" t="s">
        <v>6</v>
      </c>
      <c r="D865" s="66">
        <v>447</v>
      </c>
      <c r="E865" s="66">
        <v>7</v>
      </c>
      <c r="F865" s="67">
        <f t="shared" si="322"/>
        <v>0</v>
      </c>
      <c r="G865" s="43">
        <f t="shared" si="319"/>
        <v>0</v>
      </c>
      <c r="H865" s="68">
        <f t="shared" si="320"/>
        <v>0</v>
      </c>
      <c r="I865" s="46">
        <f t="shared" si="321"/>
        <v>0</v>
      </c>
    </row>
    <row r="866" spans="1:9" x14ac:dyDescent="0.25">
      <c r="A866" s="75"/>
      <c r="B866" s="5">
        <v>7</v>
      </c>
      <c r="C866" s="6" t="s">
        <v>7</v>
      </c>
      <c r="D866" s="66">
        <v>196599</v>
      </c>
      <c r="E866" s="66">
        <v>9061</v>
      </c>
      <c r="F866" s="67">
        <f t="shared" si="322"/>
        <v>596</v>
      </c>
      <c r="G866" s="43">
        <f t="shared" si="319"/>
        <v>204</v>
      </c>
      <c r="H866" s="68">
        <f t="shared" si="320"/>
        <v>13</v>
      </c>
      <c r="I866" s="46">
        <f t="shared" si="321"/>
        <v>-2</v>
      </c>
    </row>
    <row r="867" spans="1:9" x14ac:dyDescent="0.25">
      <c r="A867" s="76"/>
      <c r="B867" s="5">
        <v>8</v>
      </c>
      <c r="C867" s="6" t="s">
        <v>8</v>
      </c>
      <c r="D867" s="66">
        <v>2824825</v>
      </c>
      <c r="E867" s="66">
        <v>131706</v>
      </c>
      <c r="F867" s="67">
        <f t="shared" si="322"/>
        <v>67976</v>
      </c>
      <c r="G867" s="43">
        <f t="shared" si="319"/>
        <v>9627</v>
      </c>
      <c r="H867" s="68">
        <f t="shared" si="320"/>
        <v>1019</v>
      </c>
      <c r="I867" s="46">
        <f t="shared" si="321"/>
        <v>-658</v>
      </c>
    </row>
    <row r="868" spans="1:9" ht="31.5" x14ac:dyDescent="0.25">
      <c r="A868" s="10" t="s">
        <v>0</v>
      </c>
      <c r="B868" s="2" t="s">
        <v>12</v>
      </c>
      <c r="C868" s="3" t="s">
        <v>13</v>
      </c>
      <c r="D868" s="64" t="s">
        <v>14</v>
      </c>
      <c r="E868" s="65" t="s">
        <v>9</v>
      </c>
      <c r="F868" s="65" t="s">
        <v>15</v>
      </c>
      <c r="G868" s="42" t="s">
        <v>21</v>
      </c>
      <c r="H868" s="65" t="s">
        <v>10</v>
      </c>
      <c r="I868" s="42" t="s">
        <v>22</v>
      </c>
    </row>
    <row r="869" spans="1:9" x14ac:dyDescent="0.25">
      <c r="A869" s="74">
        <v>44015</v>
      </c>
      <c r="B869" s="5">
        <v>1</v>
      </c>
      <c r="C869" s="6" t="s">
        <v>1</v>
      </c>
      <c r="D869" s="66">
        <v>11207693</v>
      </c>
      <c r="E869" s="66">
        <v>528788</v>
      </c>
      <c r="F869" s="67">
        <f t="shared" si="322"/>
        <v>209266</v>
      </c>
      <c r="G869" s="43">
        <f t="shared" si="319"/>
        <v>1301</v>
      </c>
      <c r="H869" s="68">
        <f t="shared" si="320"/>
        <v>5188</v>
      </c>
      <c r="I869" s="46">
        <f t="shared" si="321"/>
        <v>27</v>
      </c>
    </row>
    <row r="870" spans="1:9" x14ac:dyDescent="0.25">
      <c r="A870" s="75"/>
      <c r="B870" s="5">
        <v>2</v>
      </c>
      <c r="C870" s="6" t="s">
        <v>2</v>
      </c>
      <c r="D870" s="66">
        <v>668005</v>
      </c>
      <c r="E870" s="66">
        <v>9882</v>
      </c>
      <c r="F870" s="67">
        <f t="shared" si="322"/>
        <v>6579</v>
      </c>
      <c r="G870" s="43">
        <f t="shared" si="319"/>
        <v>230</v>
      </c>
      <c r="H870" s="68">
        <f t="shared" si="320"/>
        <v>174</v>
      </c>
      <c r="I870" s="46">
        <f t="shared" si="321"/>
        <v>27</v>
      </c>
    </row>
    <row r="871" spans="1:9" x14ac:dyDescent="0.25">
      <c r="A871" s="75"/>
      <c r="B871" s="5">
        <v>3</v>
      </c>
      <c r="C871" s="6" t="s">
        <v>3</v>
      </c>
      <c r="D871" s="66">
        <v>223530</v>
      </c>
      <c r="E871" s="66">
        <v>3904</v>
      </c>
      <c r="F871" s="67">
        <f t="shared" si="322"/>
        <v>659</v>
      </c>
      <c r="G871" s="43">
        <f t="shared" si="319"/>
        <v>-3</v>
      </c>
      <c r="H871" s="68">
        <f t="shared" si="320"/>
        <v>34</v>
      </c>
      <c r="I871" s="46">
        <f t="shared" si="321"/>
        <v>-5</v>
      </c>
    </row>
    <row r="872" spans="1:9" x14ac:dyDescent="0.25">
      <c r="A872" s="75"/>
      <c r="B872" s="5">
        <v>4</v>
      </c>
      <c r="C872" s="6" t="s">
        <v>4</v>
      </c>
      <c r="D872" s="66">
        <v>241108</v>
      </c>
      <c r="E872" s="66">
        <v>34834</v>
      </c>
      <c r="F872" s="67">
        <f t="shared" si="322"/>
        <v>221</v>
      </c>
      <c r="G872" s="43">
        <f t="shared" si="319"/>
        <v>-95</v>
      </c>
      <c r="H872" s="68">
        <f t="shared" si="320"/>
        <v>24</v>
      </c>
      <c r="I872" s="46">
        <f t="shared" si="321"/>
        <v>5</v>
      </c>
    </row>
    <row r="873" spans="1:9" x14ac:dyDescent="0.25">
      <c r="A873" s="75"/>
      <c r="B873" s="5">
        <v>5</v>
      </c>
      <c r="C873" s="6" t="s">
        <v>5</v>
      </c>
      <c r="D873" s="66">
        <v>84432</v>
      </c>
      <c r="E873" s="66">
        <v>4642</v>
      </c>
      <c r="F873" s="67">
        <f t="shared" si="322"/>
        <v>0</v>
      </c>
      <c r="G873" s="43">
        <f t="shared" si="319"/>
        <v>0</v>
      </c>
      <c r="H873" s="68">
        <f t="shared" si="320"/>
        <v>0</v>
      </c>
      <c r="I873" s="46">
        <f t="shared" si="321"/>
        <v>0</v>
      </c>
    </row>
    <row r="874" spans="1:9" x14ac:dyDescent="0.25">
      <c r="A874" s="75"/>
      <c r="B874" s="5">
        <v>6</v>
      </c>
      <c r="C874" s="6" t="s">
        <v>6</v>
      </c>
      <c r="D874" s="66">
        <v>448</v>
      </c>
      <c r="E874" s="66">
        <v>7</v>
      </c>
      <c r="F874" s="67">
        <f t="shared" si="322"/>
        <v>1</v>
      </c>
      <c r="G874" s="43">
        <f t="shared" si="319"/>
        <v>1</v>
      </c>
      <c r="H874" s="68">
        <f t="shared" si="320"/>
        <v>0</v>
      </c>
      <c r="I874" s="46">
        <f t="shared" si="321"/>
        <v>0</v>
      </c>
    </row>
    <row r="875" spans="1:9" x14ac:dyDescent="0.25">
      <c r="A875" s="75"/>
      <c r="B875" s="5">
        <v>7</v>
      </c>
      <c r="C875" s="6" t="s">
        <v>7</v>
      </c>
      <c r="D875" s="66">
        <v>197010</v>
      </c>
      <c r="E875" s="66">
        <v>9073</v>
      </c>
      <c r="F875" s="67">
        <f t="shared" si="322"/>
        <v>411</v>
      </c>
      <c r="G875" s="43">
        <f t="shared" si="319"/>
        <v>-185</v>
      </c>
      <c r="H875" s="68">
        <f t="shared" si="320"/>
        <v>12</v>
      </c>
      <c r="I875" s="46">
        <f t="shared" si="321"/>
        <v>-1</v>
      </c>
    </row>
    <row r="876" spans="1:9" x14ac:dyDescent="0.25">
      <c r="A876" s="76"/>
      <c r="B876" s="5">
        <v>8</v>
      </c>
      <c r="C876" s="6" t="s">
        <v>8</v>
      </c>
      <c r="D876" s="66">
        <v>2880158</v>
      </c>
      <c r="E876" s="66">
        <v>132055</v>
      </c>
      <c r="F876" s="67">
        <f t="shared" si="322"/>
        <v>55333</v>
      </c>
      <c r="G876" s="43">
        <f t="shared" si="319"/>
        <v>-12643</v>
      </c>
      <c r="H876" s="68">
        <f t="shared" si="320"/>
        <v>349</v>
      </c>
      <c r="I876" s="46">
        <f t="shared" si="321"/>
        <v>-670</v>
      </c>
    </row>
    <row r="877" spans="1:9" ht="31.5" x14ac:dyDescent="0.25">
      <c r="A877" s="10" t="s">
        <v>0</v>
      </c>
      <c r="B877" s="2" t="s">
        <v>12</v>
      </c>
      <c r="C877" s="3" t="s">
        <v>13</v>
      </c>
      <c r="D877" s="64" t="s">
        <v>14</v>
      </c>
      <c r="E877" s="65" t="s">
        <v>9</v>
      </c>
      <c r="F877" s="65" t="s">
        <v>15</v>
      </c>
      <c r="G877" s="42" t="s">
        <v>21</v>
      </c>
      <c r="H877" s="65" t="s">
        <v>10</v>
      </c>
      <c r="I877" s="42" t="s">
        <v>22</v>
      </c>
    </row>
    <row r="878" spans="1:9" x14ac:dyDescent="0.25">
      <c r="A878" s="74">
        <v>44016</v>
      </c>
      <c r="B878" s="5">
        <v>1</v>
      </c>
      <c r="C878" s="6" t="s">
        <v>1</v>
      </c>
      <c r="D878" s="66">
        <v>11395827</v>
      </c>
      <c r="E878" s="66">
        <v>533242</v>
      </c>
      <c r="F878" s="67">
        <f t="shared" si="322"/>
        <v>188134</v>
      </c>
      <c r="G878" s="43">
        <f t="shared" si="319"/>
        <v>-21132</v>
      </c>
      <c r="H878" s="68">
        <f t="shared" si="320"/>
        <v>4454</v>
      </c>
      <c r="I878" s="46">
        <f t="shared" si="321"/>
        <v>-734</v>
      </c>
    </row>
    <row r="879" spans="1:9" x14ac:dyDescent="0.25">
      <c r="A879" s="75"/>
      <c r="B879" s="5">
        <v>2</v>
      </c>
      <c r="C879" s="6" t="s">
        <v>2</v>
      </c>
      <c r="D879" s="66">
        <v>674914</v>
      </c>
      <c r="E879" s="66">
        <v>10049</v>
      </c>
      <c r="F879" s="67">
        <f t="shared" si="322"/>
        <v>6909</v>
      </c>
      <c r="G879" s="43">
        <f t="shared" si="319"/>
        <v>330</v>
      </c>
      <c r="H879" s="68">
        <f t="shared" si="320"/>
        <v>167</v>
      </c>
      <c r="I879" s="46">
        <f t="shared" si="321"/>
        <v>-7</v>
      </c>
    </row>
    <row r="880" spans="1:9" x14ac:dyDescent="0.25">
      <c r="A880" s="75"/>
      <c r="B880" s="5">
        <v>3</v>
      </c>
      <c r="C880" s="6" t="s">
        <v>3</v>
      </c>
      <c r="D880" s="66">
        <v>224210</v>
      </c>
      <c r="E880" s="66">
        <v>3929</v>
      </c>
      <c r="F880" s="67">
        <f t="shared" si="322"/>
        <v>680</v>
      </c>
      <c r="G880" s="43">
        <f t="shared" si="319"/>
        <v>21</v>
      </c>
      <c r="H880" s="68">
        <f t="shared" si="320"/>
        <v>25</v>
      </c>
      <c r="I880" s="46">
        <f t="shared" si="321"/>
        <v>-9</v>
      </c>
    </row>
    <row r="881" spans="1:9" x14ac:dyDescent="0.25">
      <c r="A881" s="75"/>
      <c r="B881" s="5">
        <v>4</v>
      </c>
      <c r="C881" s="6" t="s">
        <v>4</v>
      </c>
      <c r="D881" s="66">
        <v>241419</v>
      </c>
      <c r="E881" s="66">
        <v>34854</v>
      </c>
      <c r="F881" s="67">
        <f t="shared" si="322"/>
        <v>311</v>
      </c>
      <c r="G881" s="43">
        <f t="shared" si="319"/>
        <v>90</v>
      </c>
      <c r="H881" s="68">
        <f t="shared" si="320"/>
        <v>20</v>
      </c>
      <c r="I881" s="46">
        <f t="shared" si="321"/>
        <v>-4</v>
      </c>
    </row>
    <row r="882" spans="1:9" x14ac:dyDescent="0.25">
      <c r="A882" s="75"/>
      <c r="B882" s="5">
        <v>5</v>
      </c>
      <c r="C882" s="6" t="s">
        <v>5</v>
      </c>
      <c r="D882" s="66">
        <v>84432</v>
      </c>
      <c r="E882" s="66">
        <v>4642</v>
      </c>
      <c r="F882" s="67">
        <f t="shared" si="322"/>
        <v>0</v>
      </c>
      <c r="G882" s="43">
        <f t="shared" si="319"/>
        <v>0</v>
      </c>
      <c r="H882" s="68">
        <f t="shared" si="320"/>
        <v>0</v>
      </c>
      <c r="I882" s="46">
        <f t="shared" si="321"/>
        <v>0</v>
      </c>
    </row>
    <row r="883" spans="1:9" x14ac:dyDescent="0.25">
      <c r="A883" s="75"/>
      <c r="B883" s="5">
        <v>6</v>
      </c>
      <c r="C883" s="6" t="s">
        <v>6</v>
      </c>
      <c r="D883" s="66">
        <v>449</v>
      </c>
      <c r="E883" s="66">
        <v>7</v>
      </c>
      <c r="F883" s="67">
        <f t="shared" si="322"/>
        <v>1</v>
      </c>
      <c r="G883" s="43">
        <f t="shared" si="319"/>
        <v>0</v>
      </c>
      <c r="H883" s="68">
        <f t="shared" si="320"/>
        <v>0</v>
      </c>
      <c r="I883" s="46">
        <f t="shared" si="321"/>
        <v>0</v>
      </c>
    </row>
    <row r="884" spans="1:9" x14ac:dyDescent="0.25">
      <c r="A884" s="75"/>
      <c r="B884" s="5">
        <v>7</v>
      </c>
      <c r="C884" s="6" t="s">
        <v>7</v>
      </c>
      <c r="D884" s="66">
        <v>197418</v>
      </c>
      <c r="E884" s="66">
        <v>9081</v>
      </c>
      <c r="F884" s="67">
        <f t="shared" si="322"/>
        <v>408</v>
      </c>
      <c r="G884" s="43">
        <f t="shared" si="319"/>
        <v>-3</v>
      </c>
      <c r="H884" s="68">
        <f t="shared" si="320"/>
        <v>8</v>
      </c>
      <c r="I884" s="46">
        <f t="shared" si="321"/>
        <v>-4</v>
      </c>
    </row>
    <row r="885" spans="1:9" x14ac:dyDescent="0.25">
      <c r="A885" s="76"/>
      <c r="B885" s="5">
        <v>8</v>
      </c>
      <c r="C885" s="6" t="s">
        <v>8</v>
      </c>
      <c r="D885" s="66">
        <v>2928416</v>
      </c>
      <c r="E885" s="66">
        <v>132318</v>
      </c>
      <c r="F885" s="67">
        <f t="shared" si="322"/>
        <v>48258</v>
      </c>
      <c r="G885" s="43">
        <f t="shared" si="319"/>
        <v>-7075</v>
      </c>
      <c r="H885" s="68">
        <f t="shared" si="320"/>
        <v>263</v>
      </c>
      <c r="I885" s="46">
        <f t="shared" si="321"/>
        <v>-86</v>
      </c>
    </row>
    <row r="886" spans="1:9" ht="31.5" x14ac:dyDescent="0.25">
      <c r="A886" s="10" t="s">
        <v>0</v>
      </c>
      <c r="B886" s="2" t="s">
        <v>12</v>
      </c>
      <c r="C886" s="3" t="s">
        <v>13</v>
      </c>
      <c r="D886" s="64" t="s">
        <v>14</v>
      </c>
      <c r="E886" s="65" t="s">
        <v>9</v>
      </c>
      <c r="F886" s="65" t="s">
        <v>15</v>
      </c>
      <c r="G886" s="42" t="s">
        <v>21</v>
      </c>
      <c r="H886" s="65" t="s">
        <v>10</v>
      </c>
      <c r="I886" s="42" t="s">
        <v>22</v>
      </c>
    </row>
    <row r="887" spans="1:9" x14ac:dyDescent="0.25">
      <c r="A887" s="74">
        <v>44017</v>
      </c>
      <c r="B887" s="5">
        <v>1</v>
      </c>
      <c r="C887" s="6" t="s">
        <v>1</v>
      </c>
      <c r="D887" s="66">
        <v>11572195</v>
      </c>
      <c r="E887" s="66">
        <v>536802</v>
      </c>
      <c r="F887" s="67">
        <f t="shared" si="322"/>
        <v>176368</v>
      </c>
      <c r="G887" s="43">
        <f t="shared" si="319"/>
        <v>-11766</v>
      </c>
      <c r="H887" s="68">
        <f t="shared" si="320"/>
        <v>3560</v>
      </c>
      <c r="I887" s="46">
        <f t="shared" si="321"/>
        <v>-894</v>
      </c>
    </row>
    <row r="888" spans="1:9" x14ac:dyDescent="0.25">
      <c r="A888" s="75"/>
      <c r="B888" s="5">
        <v>2</v>
      </c>
      <c r="C888" s="6" t="s">
        <v>2</v>
      </c>
      <c r="D888" s="66">
        <v>681519</v>
      </c>
      <c r="E888" s="66">
        <v>10186</v>
      </c>
      <c r="F888" s="67">
        <f t="shared" si="322"/>
        <v>6605</v>
      </c>
      <c r="G888" s="43">
        <f t="shared" ref="G888:G903" si="323">F888-F879</f>
        <v>-304</v>
      </c>
      <c r="H888" s="68">
        <f t="shared" ref="H888:H903" si="324">E888-E879</f>
        <v>137</v>
      </c>
      <c r="I888" s="46">
        <f t="shared" ref="I888:I903" si="325">H888-H879</f>
        <v>-30</v>
      </c>
    </row>
    <row r="889" spans="1:9" x14ac:dyDescent="0.25">
      <c r="A889" s="75"/>
      <c r="B889" s="5">
        <v>3</v>
      </c>
      <c r="C889" s="6" t="s">
        <v>3</v>
      </c>
      <c r="D889" s="66">
        <v>224860</v>
      </c>
      <c r="E889" s="66">
        <v>3953</v>
      </c>
      <c r="F889" s="67">
        <f t="shared" si="322"/>
        <v>650</v>
      </c>
      <c r="G889" s="43">
        <f t="shared" si="323"/>
        <v>-30</v>
      </c>
      <c r="H889" s="68">
        <f t="shared" si="324"/>
        <v>24</v>
      </c>
      <c r="I889" s="46">
        <f t="shared" si="325"/>
        <v>-1</v>
      </c>
    </row>
    <row r="890" spans="1:9" x14ac:dyDescent="0.25">
      <c r="A890" s="75"/>
      <c r="B890" s="5">
        <v>4</v>
      </c>
      <c r="C890" s="6" t="s">
        <v>4</v>
      </c>
      <c r="D890" s="66">
        <v>241611</v>
      </c>
      <c r="E890" s="66">
        <v>34861</v>
      </c>
      <c r="F890" s="67">
        <f t="shared" si="322"/>
        <v>192</v>
      </c>
      <c r="G890" s="43">
        <f t="shared" si="323"/>
        <v>-119</v>
      </c>
      <c r="H890" s="68">
        <f t="shared" si="324"/>
        <v>7</v>
      </c>
      <c r="I890" s="46">
        <f t="shared" si="325"/>
        <v>-13</v>
      </c>
    </row>
    <row r="891" spans="1:9" x14ac:dyDescent="0.25">
      <c r="A891" s="75"/>
      <c r="B891" s="5">
        <v>5</v>
      </c>
      <c r="C891" s="6" t="s">
        <v>5</v>
      </c>
      <c r="D891" s="66">
        <v>84432</v>
      </c>
      <c r="E891" s="66">
        <v>4642</v>
      </c>
      <c r="F891" s="67">
        <f t="shared" si="322"/>
        <v>0</v>
      </c>
      <c r="G891" s="43">
        <f t="shared" si="323"/>
        <v>0</v>
      </c>
      <c r="H891" s="68">
        <f t="shared" si="324"/>
        <v>0</v>
      </c>
      <c r="I891" s="46">
        <f t="shared" si="325"/>
        <v>0</v>
      </c>
    </row>
    <row r="892" spans="1:9" x14ac:dyDescent="0.25">
      <c r="A892" s="75"/>
      <c r="B892" s="5">
        <v>6</v>
      </c>
      <c r="C892" s="6" t="s">
        <v>6</v>
      </c>
      <c r="D892" s="66">
        <v>449</v>
      </c>
      <c r="E892" s="66">
        <v>7</v>
      </c>
      <c r="F892" s="67">
        <f t="shared" si="322"/>
        <v>0</v>
      </c>
      <c r="G892" s="43">
        <f t="shared" si="323"/>
        <v>-1</v>
      </c>
      <c r="H892" s="68">
        <f t="shared" si="324"/>
        <v>0</v>
      </c>
      <c r="I892" s="46">
        <f t="shared" si="325"/>
        <v>0</v>
      </c>
    </row>
    <row r="893" spans="1:9" x14ac:dyDescent="0.25">
      <c r="A893" s="75"/>
      <c r="B893" s="5">
        <v>7</v>
      </c>
      <c r="C893" s="6" t="s">
        <v>7</v>
      </c>
      <c r="D893" s="66">
        <v>197558</v>
      </c>
      <c r="E893" s="66">
        <v>9086</v>
      </c>
      <c r="F893" s="67">
        <f t="shared" si="322"/>
        <v>140</v>
      </c>
      <c r="G893" s="43">
        <f t="shared" si="323"/>
        <v>-268</v>
      </c>
      <c r="H893" s="68">
        <f t="shared" si="324"/>
        <v>5</v>
      </c>
      <c r="I893" s="46">
        <f t="shared" si="325"/>
        <v>-3</v>
      </c>
    </row>
    <row r="894" spans="1:9" x14ac:dyDescent="0.25">
      <c r="A894" s="76"/>
      <c r="B894" s="5">
        <v>8</v>
      </c>
      <c r="C894" s="6" t="s">
        <v>8</v>
      </c>
      <c r="D894" s="66">
        <v>2972928</v>
      </c>
      <c r="E894" s="66">
        <v>132569</v>
      </c>
      <c r="F894" s="67">
        <f t="shared" si="322"/>
        <v>44512</v>
      </c>
      <c r="G894" s="43">
        <f t="shared" si="323"/>
        <v>-3746</v>
      </c>
      <c r="H894" s="68">
        <f t="shared" si="324"/>
        <v>251</v>
      </c>
      <c r="I894" s="46">
        <f t="shared" si="325"/>
        <v>-12</v>
      </c>
    </row>
    <row r="895" spans="1:9" ht="31.5" x14ac:dyDescent="0.25">
      <c r="A895" s="10" t="s">
        <v>0</v>
      </c>
      <c r="B895" s="2" t="s">
        <v>12</v>
      </c>
      <c r="C895" s="3" t="s">
        <v>13</v>
      </c>
      <c r="D895" s="64" t="s">
        <v>14</v>
      </c>
      <c r="E895" s="65" t="s">
        <v>9</v>
      </c>
      <c r="F895" s="65" t="s">
        <v>15</v>
      </c>
      <c r="G895" s="42" t="s">
        <v>21</v>
      </c>
      <c r="H895" s="65" t="s">
        <v>10</v>
      </c>
      <c r="I895" s="42" t="s">
        <v>22</v>
      </c>
    </row>
    <row r="896" spans="1:9" x14ac:dyDescent="0.25">
      <c r="A896" s="74">
        <v>44018</v>
      </c>
      <c r="B896" s="5">
        <v>1</v>
      </c>
      <c r="C896" s="6" t="s">
        <v>1</v>
      </c>
      <c r="D896" s="66">
        <v>11756885</v>
      </c>
      <c r="E896" s="66">
        <v>537621</v>
      </c>
      <c r="F896" s="67">
        <f t="shared" si="322"/>
        <v>184690</v>
      </c>
      <c r="G896" s="43">
        <f t="shared" si="323"/>
        <v>8322</v>
      </c>
      <c r="H896" s="68">
        <f t="shared" si="324"/>
        <v>819</v>
      </c>
      <c r="I896" s="46">
        <f t="shared" si="325"/>
        <v>-2741</v>
      </c>
    </row>
    <row r="897" spans="1:9" x14ac:dyDescent="0.25">
      <c r="A897" s="75"/>
      <c r="B897" s="5">
        <v>2</v>
      </c>
      <c r="C897" s="6" t="s">
        <v>2</v>
      </c>
      <c r="D897" s="66">
        <v>688002</v>
      </c>
      <c r="E897" s="66">
        <v>10321</v>
      </c>
      <c r="F897" s="67">
        <f t="shared" si="322"/>
        <v>6483</v>
      </c>
      <c r="G897" s="43">
        <f t="shared" si="323"/>
        <v>-122</v>
      </c>
      <c r="H897" s="68">
        <f t="shared" si="324"/>
        <v>135</v>
      </c>
      <c r="I897" s="46">
        <f t="shared" si="325"/>
        <v>-2</v>
      </c>
    </row>
    <row r="898" spans="1:9" x14ac:dyDescent="0.25">
      <c r="A898" s="75"/>
      <c r="B898" s="5">
        <v>3</v>
      </c>
      <c r="C898" s="6" t="s">
        <v>3</v>
      </c>
      <c r="D898" s="66">
        <v>225545</v>
      </c>
      <c r="E898" s="66">
        <v>3975</v>
      </c>
      <c r="F898" s="67">
        <f t="shared" ref="F898:F903" si="326">D898-D889</f>
        <v>685</v>
      </c>
      <c r="G898" s="43">
        <f t="shared" si="323"/>
        <v>35</v>
      </c>
      <c r="H898" s="68">
        <f t="shared" si="324"/>
        <v>22</v>
      </c>
      <c r="I898" s="46">
        <f t="shared" si="325"/>
        <v>-2</v>
      </c>
    </row>
    <row r="899" spans="1:9" x14ac:dyDescent="0.25">
      <c r="A899" s="75"/>
      <c r="B899" s="5">
        <v>4</v>
      </c>
      <c r="C899" s="6" t="s">
        <v>4</v>
      </c>
      <c r="D899" s="66">
        <v>241611</v>
      </c>
      <c r="E899" s="66">
        <v>34861</v>
      </c>
      <c r="F899" s="67">
        <f t="shared" si="326"/>
        <v>0</v>
      </c>
      <c r="G899" s="43">
        <f t="shared" si="323"/>
        <v>-192</v>
      </c>
      <c r="H899" s="68">
        <f t="shared" si="324"/>
        <v>0</v>
      </c>
      <c r="I899" s="46">
        <f t="shared" si="325"/>
        <v>-7</v>
      </c>
    </row>
    <row r="900" spans="1:9" x14ac:dyDescent="0.25">
      <c r="A900" s="75"/>
      <c r="B900" s="5">
        <v>5</v>
      </c>
      <c r="C900" s="6" t="s">
        <v>5</v>
      </c>
      <c r="D900" s="66">
        <v>84432</v>
      </c>
      <c r="E900" s="66">
        <v>4642</v>
      </c>
      <c r="F900" s="67">
        <f t="shared" si="326"/>
        <v>0</v>
      </c>
      <c r="G900" s="43">
        <f t="shared" si="323"/>
        <v>0</v>
      </c>
      <c r="H900" s="68">
        <f t="shared" si="324"/>
        <v>0</v>
      </c>
      <c r="I900" s="46">
        <f t="shared" si="325"/>
        <v>0</v>
      </c>
    </row>
    <row r="901" spans="1:9" x14ac:dyDescent="0.25">
      <c r="A901" s="75"/>
      <c r="B901" s="5">
        <v>6</v>
      </c>
      <c r="C901" s="6" t="s">
        <v>6</v>
      </c>
      <c r="D901" s="66">
        <v>449</v>
      </c>
      <c r="E901" s="66">
        <v>7</v>
      </c>
      <c r="F901" s="67">
        <f t="shared" si="326"/>
        <v>0</v>
      </c>
      <c r="G901" s="43">
        <f t="shared" si="323"/>
        <v>0</v>
      </c>
      <c r="H901" s="68">
        <f t="shared" si="324"/>
        <v>0</v>
      </c>
      <c r="I901" s="46">
        <f t="shared" si="325"/>
        <v>0</v>
      </c>
    </row>
    <row r="902" spans="1:9" x14ac:dyDescent="0.25">
      <c r="A902" s="75"/>
      <c r="B902" s="5">
        <v>7</v>
      </c>
      <c r="C902" s="6" t="s">
        <v>7</v>
      </c>
      <c r="D902" s="66">
        <v>197902</v>
      </c>
      <c r="E902" s="66">
        <v>9089</v>
      </c>
      <c r="F902" s="67">
        <f t="shared" si="326"/>
        <v>344</v>
      </c>
      <c r="G902" s="43">
        <f t="shared" si="323"/>
        <v>204</v>
      </c>
      <c r="H902" s="68">
        <f t="shared" si="324"/>
        <v>3</v>
      </c>
      <c r="I902" s="46">
        <f t="shared" si="325"/>
        <v>-2</v>
      </c>
    </row>
    <row r="903" spans="1:9" x14ac:dyDescent="0.25">
      <c r="A903" s="76"/>
      <c r="B903" s="5">
        <v>8</v>
      </c>
      <c r="C903" s="6" t="s">
        <v>8</v>
      </c>
      <c r="D903" s="66">
        <v>3039626</v>
      </c>
      <c r="E903" s="66">
        <v>132571</v>
      </c>
      <c r="F903" s="67">
        <f t="shared" si="326"/>
        <v>66698</v>
      </c>
      <c r="G903" s="43">
        <f t="shared" si="323"/>
        <v>22186</v>
      </c>
      <c r="H903" s="68">
        <f t="shared" si="324"/>
        <v>2</v>
      </c>
      <c r="I903" s="46">
        <f t="shared" si="325"/>
        <v>-249</v>
      </c>
    </row>
    <row r="904" spans="1:9" ht="31.5" x14ac:dyDescent="0.25">
      <c r="A904" s="10" t="s">
        <v>0</v>
      </c>
      <c r="B904" s="2" t="s">
        <v>12</v>
      </c>
      <c r="C904" s="3" t="s">
        <v>13</v>
      </c>
      <c r="D904" s="64" t="s">
        <v>14</v>
      </c>
      <c r="E904" s="65" t="s">
        <v>9</v>
      </c>
      <c r="F904" s="65" t="s">
        <v>15</v>
      </c>
      <c r="G904" s="42" t="s">
        <v>21</v>
      </c>
      <c r="H904" s="65" t="s">
        <v>10</v>
      </c>
      <c r="I904" s="42" t="s">
        <v>22</v>
      </c>
    </row>
    <row r="905" spans="1:9" x14ac:dyDescent="0.25">
      <c r="A905" s="74">
        <v>44019</v>
      </c>
      <c r="B905" s="5">
        <v>1</v>
      </c>
      <c r="C905" s="6" t="s">
        <v>1</v>
      </c>
      <c r="D905" s="66">
        <v>11965700</v>
      </c>
      <c r="E905" s="66">
        <v>544118</v>
      </c>
      <c r="F905" s="67">
        <f t="shared" ref="F905:F912" si="327">D905-D896</f>
        <v>208815</v>
      </c>
      <c r="G905" s="43">
        <f t="shared" ref="G905:G912" si="328">F905-F896</f>
        <v>24125</v>
      </c>
      <c r="H905" s="68">
        <f t="shared" ref="H905:H912" si="329">E905-E896</f>
        <v>6497</v>
      </c>
      <c r="I905" s="46">
        <f t="shared" ref="I905:I912" si="330">H905-H896</f>
        <v>5678</v>
      </c>
    </row>
    <row r="906" spans="1:9" x14ac:dyDescent="0.25">
      <c r="A906" s="75"/>
      <c r="B906" s="5">
        <v>2</v>
      </c>
      <c r="C906" s="6" t="s">
        <v>2</v>
      </c>
      <c r="D906" s="66">
        <v>694646</v>
      </c>
      <c r="E906" s="66">
        <v>10519</v>
      </c>
      <c r="F906" s="67">
        <f t="shared" si="327"/>
        <v>6644</v>
      </c>
      <c r="G906" s="43">
        <f t="shared" si="328"/>
        <v>161</v>
      </c>
      <c r="H906" s="68">
        <f t="shared" si="329"/>
        <v>198</v>
      </c>
      <c r="I906" s="46">
        <f t="shared" si="330"/>
        <v>63</v>
      </c>
    </row>
    <row r="907" spans="1:9" x14ac:dyDescent="0.25">
      <c r="A907" s="75"/>
      <c r="B907" s="5">
        <v>3</v>
      </c>
      <c r="C907" s="6" t="s">
        <v>3</v>
      </c>
      <c r="D907" s="66">
        <v>226174</v>
      </c>
      <c r="E907" s="66">
        <v>3999</v>
      </c>
      <c r="F907" s="67">
        <f t="shared" si="327"/>
        <v>629</v>
      </c>
      <c r="G907" s="43">
        <f t="shared" si="328"/>
        <v>-56</v>
      </c>
      <c r="H907" s="68">
        <f t="shared" si="329"/>
        <v>24</v>
      </c>
      <c r="I907" s="46">
        <f t="shared" si="330"/>
        <v>2</v>
      </c>
    </row>
    <row r="908" spans="1:9" x14ac:dyDescent="0.25">
      <c r="A908" s="75"/>
      <c r="B908" s="5">
        <v>4</v>
      </c>
      <c r="C908" s="6" t="s">
        <v>4</v>
      </c>
      <c r="D908" s="66">
        <v>241956</v>
      </c>
      <c r="E908" s="66">
        <v>34899</v>
      </c>
      <c r="F908" s="67">
        <f t="shared" si="327"/>
        <v>345</v>
      </c>
      <c r="G908" s="43">
        <f t="shared" si="328"/>
        <v>345</v>
      </c>
      <c r="H908" s="68">
        <f t="shared" si="329"/>
        <v>38</v>
      </c>
      <c r="I908" s="46">
        <f t="shared" si="330"/>
        <v>38</v>
      </c>
    </row>
    <row r="909" spans="1:9" x14ac:dyDescent="0.25">
      <c r="A909" s="75"/>
      <c r="B909" s="5">
        <v>5</v>
      </c>
      <c r="C909" s="6" t="s">
        <v>5</v>
      </c>
      <c r="D909" s="66">
        <v>84432</v>
      </c>
      <c r="E909" s="66">
        <v>4642</v>
      </c>
      <c r="F909" s="67">
        <f t="shared" si="327"/>
        <v>0</v>
      </c>
      <c r="G909" s="43">
        <f t="shared" si="328"/>
        <v>0</v>
      </c>
      <c r="H909" s="68">
        <f t="shared" si="329"/>
        <v>0</v>
      </c>
      <c r="I909" s="46">
        <f t="shared" si="330"/>
        <v>0</v>
      </c>
    </row>
    <row r="910" spans="1:9" x14ac:dyDescent="0.25">
      <c r="A910" s="75"/>
      <c r="B910" s="5">
        <v>6</v>
      </c>
      <c r="C910" s="6" t="s">
        <v>6</v>
      </c>
      <c r="D910" s="66">
        <v>449</v>
      </c>
      <c r="E910" s="66">
        <v>7</v>
      </c>
      <c r="F910" s="67">
        <f t="shared" si="327"/>
        <v>0</v>
      </c>
      <c r="G910" s="43">
        <f t="shared" si="328"/>
        <v>0</v>
      </c>
      <c r="H910" s="68">
        <f t="shared" si="329"/>
        <v>0</v>
      </c>
      <c r="I910" s="46">
        <f t="shared" si="330"/>
        <v>0</v>
      </c>
    </row>
    <row r="911" spans="1:9" x14ac:dyDescent="0.25">
      <c r="A911" s="75"/>
      <c r="B911" s="5">
        <v>7</v>
      </c>
      <c r="C911" s="6" t="s">
        <v>7</v>
      </c>
      <c r="D911" s="66">
        <v>198310</v>
      </c>
      <c r="E911" s="66">
        <v>9097</v>
      </c>
      <c r="F911" s="67">
        <f t="shared" si="327"/>
        <v>408</v>
      </c>
      <c r="G911" s="43">
        <f t="shared" si="328"/>
        <v>64</v>
      </c>
      <c r="H911" s="68">
        <f t="shared" si="329"/>
        <v>8</v>
      </c>
      <c r="I911" s="46">
        <f t="shared" si="330"/>
        <v>5</v>
      </c>
    </row>
    <row r="912" spans="1:9" x14ac:dyDescent="0.25">
      <c r="A912" s="76"/>
      <c r="B912" s="5">
        <v>8</v>
      </c>
      <c r="C912" s="6" t="s">
        <v>8</v>
      </c>
      <c r="D912" s="66">
        <v>3097084</v>
      </c>
      <c r="E912" s="66">
        <v>133595</v>
      </c>
      <c r="F912" s="67">
        <f t="shared" si="327"/>
        <v>57458</v>
      </c>
      <c r="G912" s="43">
        <f t="shared" si="328"/>
        <v>-9240</v>
      </c>
      <c r="H912" s="68">
        <f t="shared" si="329"/>
        <v>1024</v>
      </c>
      <c r="I912" s="46">
        <f t="shared" si="330"/>
        <v>1022</v>
      </c>
    </row>
    <row r="913" spans="1:9" ht="31.5" x14ac:dyDescent="0.25">
      <c r="A913" s="10" t="s">
        <v>0</v>
      </c>
      <c r="B913" s="2" t="s">
        <v>12</v>
      </c>
      <c r="C913" s="3" t="s">
        <v>13</v>
      </c>
      <c r="D913" s="64" t="s">
        <v>14</v>
      </c>
      <c r="E913" s="65" t="s">
        <v>9</v>
      </c>
      <c r="F913" s="65" t="s">
        <v>15</v>
      </c>
      <c r="G913" s="42" t="s">
        <v>21</v>
      </c>
      <c r="H913" s="65" t="s">
        <v>10</v>
      </c>
      <c r="I913" s="42" t="s">
        <v>22</v>
      </c>
    </row>
    <row r="914" spans="1:9" x14ac:dyDescent="0.25">
      <c r="A914" s="74">
        <v>44020</v>
      </c>
      <c r="B914" s="5">
        <v>1</v>
      </c>
      <c r="C914" s="6" t="s">
        <v>1</v>
      </c>
      <c r="D914" s="66">
        <v>12179253</v>
      </c>
      <c r="E914" s="66">
        <v>552562</v>
      </c>
      <c r="F914" s="67">
        <f t="shared" ref="F914:F919" si="331">D914-D905</f>
        <v>213553</v>
      </c>
      <c r="G914" s="43">
        <f t="shared" ref="G914:G919" si="332">F914-F905</f>
        <v>4738</v>
      </c>
      <c r="H914" s="68">
        <f t="shared" ref="H914:H919" si="333">E914-E905</f>
        <v>8444</v>
      </c>
      <c r="I914" s="46">
        <f t="shared" ref="I914:I919" si="334">H914-H905</f>
        <v>1947</v>
      </c>
    </row>
    <row r="915" spans="1:9" x14ac:dyDescent="0.25">
      <c r="A915" s="75"/>
      <c r="B915" s="5">
        <v>2</v>
      </c>
      <c r="C915" s="6" t="s">
        <v>2</v>
      </c>
      <c r="D915" s="66">
        <v>701212</v>
      </c>
      <c r="E915" s="66">
        <v>10698</v>
      </c>
      <c r="F915" s="67">
        <f t="shared" si="331"/>
        <v>6566</v>
      </c>
      <c r="G915" s="43">
        <f t="shared" si="332"/>
        <v>-78</v>
      </c>
      <c r="H915" s="68">
        <f t="shared" si="333"/>
        <v>179</v>
      </c>
      <c r="I915" s="46">
        <f t="shared" si="334"/>
        <v>-19</v>
      </c>
    </row>
    <row r="916" spans="1:9" x14ac:dyDescent="0.25">
      <c r="A916" s="75"/>
      <c r="B916" s="5">
        <v>3</v>
      </c>
      <c r="C916" s="6" t="s">
        <v>3</v>
      </c>
      <c r="D916" s="66">
        <v>226795</v>
      </c>
      <c r="E916" s="66">
        <v>4027</v>
      </c>
      <c r="F916" s="67">
        <f t="shared" si="331"/>
        <v>621</v>
      </c>
      <c r="G916" s="43">
        <f t="shared" si="332"/>
        <v>-8</v>
      </c>
      <c r="H916" s="68">
        <f t="shared" si="333"/>
        <v>28</v>
      </c>
      <c r="I916" s="46">
        <f t="shared" si="334"/>
        <v>4</v>
      </c>
    </row>
    <row r="917" spans="1:9" x14ac:dyDescent="0.25">
      <c r="A917" s="75"/>
      <c r="B917" s="5">
        <v>4</v>
      </c>
      <c r="C917" s="6" t="s">
        <v>4</v>
      </c>
      <c r="D917" s="66">
        <v>242149</v>
      </c>
      <c r="E917" s="66">
        <v>34914</v>
      </c>
      <c r="F917" s="67">
        <f t="shared" si="331"/>
        <v>193</v>
      </c>
      <c r="G917" s="43">
        <f t="shared" si="332"/>
        <v>-152</v>
      </c>
      <c r="H917" s="68">
        <f t="shared" si="333"/>
        <v>15</v>
      </c>
      <c r="I917" s="46">
        <f t="shared" si="334"/>
        <v>-23</v>
      </c>
    </row>
    <row r="918" spans="1:9" x14ac:dyDescent="0.25">
      <c r="A918" s="75"/>
      <c r="B918" s="5">
        <v>5</v>
      </c>
      <c r="C918" s="6" t="s">
        <v>5</v>
      </c>
      <c r="D918" s="66">
        <v>84432</v>
      </c>
      <c r="E918" s="66">
        <v>4642</v>
      </c>
      <c r="F918" s="67">
        <f t="shared" si="331"/>
        <v>0</v>
      </c>
      <c r="G918" s="43">
        <f t="shared" si="332"/>
        <v>0</v>
      </c>
      <c r="H918" s="68">
        <f t="shared" si="333"/>
        <v>0</v>
      </c>
      <c r="I918" s="46">
        <f t="shared" si="334"/>
        <v>0</v>
      </c>
    </row>
    <row r="919" spans="1:9" x14ac:dyDescent="0.25">
      <c r="A919" s="75"/>
      <c r="B919" s="5">
        <v>6</v>
      </c>
      <c r="C919" s="6" t="s">
        <v>6</v>
      </c>
      <c r="D919" s="66">
        <v>449</v>
      </c>
      <c r="E919" s="66">
        <v>7</v>
      </c>
      <c r="F919" s="67">
        <f t="shared" si="331"/>
        <v>0</v>
      </c>
      <c r="G919" s="43">
        <f t="shared" si="332"/>
        <v>0</v>
      </c>
      <c r="H919" s="68">
        <f t="shared" si="333"/>
        <v>0</v>
      </c>
      <c r="I919" s="46">
        <f t="shared" si="334"/>
        <v>0</v>
      </c>
    </row>
    <row r="920" spans="1:9" x14ac:dyDescent="0.25">
      <c r="A920" s="75"/>
      <c r="B920" s="5">
        <v>7</v>
      </c>
      <c r="C920" s="6" t="s">
        <v>7</v>
      </c>
      <c r="D920" s="66">
        <v>198765</v>
      </c>
      <c r="E920" s="66">
        <v>9115</v>
      </c>
      <c r="F920" s="67">
        <f>D920-D911</f>
        <v>455</v>
      </c>
      <c r="G920" s="43">
        <f>F920-F911</f>
        <v>47</v>
      </c>
      <c r="H920" s="68">
        <f>E920-E911</f>
        <v>18</v>
      </c>
      <c r="I920" s="46">
        <f>H920-H911</f>
        <v>10</v>
      </c>
    </row>
    <row r="921" spans="1:9" x14ac:dyDescent="0.25">
      <c r="A921" s="76"/>
      <c r="B921" s="5">
        <v>8</v>
      </c>
      <c r="C921" s="6" t="s">
        <v>8</v>
      </c>
      <c r="D921" s="66">
        <v>3158932</v>
      </c>
      <c r="E921" s="66">
        <v>134862</v>
      </c>
      <c r="F921" s="67">
        <f>D921-D912</f>
        <v>61848</v>
      </c>
      <c r="G921" s="43">
        <f>F921-F912</f>
        <v>4390</v>
      </c>
      <c r="H921" s="68">
        <f>E921-E912</f>
        <v>1267</v>
      </c>
      <c r="I921" s="46">
        <f>H921-H912</f>
        <v>243</v>
      </c>
    </row>
    <row r="922" spans="1:9" ht="31.5" x14ac:dyDescent="0.25">
      <c r="A922" s="10" t="s">
        <v>0</v>
      </c>
      <c r="B922" s="2" t="s">
        <v>12</v>
      </c>
      <c r="C922" s="3" t="s">
        <v>13</v>
      </c>
      <c r="D922" s="64" t="s">
        <v>14</v>
      </c>
      <c r="E922" s="65" t="s">
        <v>9</v>
      </c>
      <c r="F922" s="65" t="s">
        <v>15</v>
      </c>
      <c r="G922" s="42" t="s">
        <v>21</v>
      </c>
      <c r="H922" s="65" t="s">
        <v>10</v>
      </c>
      <c r="I922" s="42" t="s">
        <v>22</v>
      </c>
    </row>
    <row r="923" spans="1:9" x14ac:dyDescent="0.25">
      <c r="A923" s="74">
        <v>44021</v>
      </c>
      <c r="B923" s="5">
        <v>1</v>
      </c>
      <c r="C923" s="6" t="s">
        <v>1</v>
      </c>
      <c r="D923" s="66">
        <v>12419588</v>
      </c>
      <c r="E923" s="66">
        <v>557928</v>
      </c>
      <c r="F923" s="67">
        <f t="shared" ref="F923:F926" si="335">D923-D914</f>
        <v>240335</v>
      </c>
      <c r="G923" s="43">
        <f t="shared" ref="G923:G926" si="336">F923-F914</f>
        <v>26782</v>
      </c>
      <c r="H923" s="68">
        <f t="shared" ref="H923:H926" si="337">E923-E914</f>
        <v>5366</v>
      </c>
      <c r="I923" s="46">
        <f t="shared" ref="I923:I926" si="338">H923-H914</f>
        <v>-3078</v>
      </c>
    </row>
    <row r="924" spans="1:9" x14ac:dyDescent="0.25">
      <c r="A924" s="75"/>
      <c r="B924" s="5">
        <v>2</v>
      </c>
      <c r="C924" s="6" t="s">
        <v>2</v>
      </c>
      <c r="D924" s="66">
        <v>707592</v>
      </c>
      <c r="E924" s="66">
        <v>10871</v>
      </c>
      <c r="F924" s="67">
        <f t="shared" si="335"/>
        <v>6380</v>
      </c>
      <c r="G924" s="43">
        <f t="shared" si="336"/>
        <v>-186</v>
      </c>
      <c r="H924" s="68">
        <f t="shared" si="337"/>
        <v>173</v>
      </c>
      <c r="I924" s="46">
        <f t="shared" si="338"/>
        <v>-6</v>
      </c>
    </row>
    <row r="925" spans="1:9" x14ac:dyDescent="0.25">
      <c r="A925" s="75"/>
      <c r="B925" s="5">
        <v>3</v>
      </c>
      <c r="C925" s="6" t="s">
        <v>3</v>
      </c>
      <c r="D925" s="66">
        <v>227363</v>
      </c>
      <c r="E925" s="66">
        <v>4059</v>
      </c>
      <c r="F925" s="67">
        <f t="shared" si="335"/>
        <v>568</v>
      </c>
      <c r="G925" s="43">
        <f t="shared" si="336"/>
        <v>-53</v>
      </c>
      <c r="H925" s="68">
        <f t="shared" si="337"/>
        <v>32</v>
      </c>
      <c r="I925" s="46">
        <f t="shared" si="338"/>
        <v>4</v>
      </c>
    </row>
    <row r="926" spans="1:9" x14ac:dyDescent="0.25">
      <c r="A926" s="75"/>
      <c r="B926" s="5">
        <v>4</v>
      </c>
      <c r="C926" s="6" t="s">
        <v>4</v>
      </c>
      <c r="D926" s="66">
        <v>242363</v>
      </c>
      <c r="E926" s="66">
        <v>34926</v>
      </c>
      <c r="F926" s="67">
        <f t="shared" si="335"/>
        <v>214</v>
      </c>
      <c r="G926" s="43">
        <f t="shared" si="336"/>
        <v>21</v>
      </c>
      <c r="H926" s="68">
        <f t="shared" si="337"/>
        <v>12</v>
      </c>
      <c r="I926" s="46">
        <f t="shared" si="338"/>
        <v>-3</v>
      </c>
    </row>
    <row r="927" spans="1:9" x14ac:dyDescent="0.25">
      <c r="A927" s="75"/>
      <c r="B927" s="5">
        <v>5</v>
      </c>
      <c r="C927" s="6" t="s">
        <v>7</v>
      </c>
      <c r="D927" s="66">
        <v>199198</v>
      </c>
      <c r="E927" s="66">
        <v>9125</v>
      </c>
      <c r="F927" s="67">
        <f>D927-D920</f>
        <v>433</v>
      </c>
      <c r="G927" s="43">
        <f>F927-F920</f>
        <v>-22</v>
      </c>
      <c r="H927" s="68">
        <f>E927-E920</f>
        <v>10</v>
      </c>
      <c r="I927" s="46">
        <f>H927-H920</f>
        <v>-8</v>
      </c>
    </row>
    <row r="928" spans="1:9" x14ac:dyDescent="0.25">
      <c r="A928" s="76"/>
      <c r="B928" s="5">
        <v>6</v>
      </c>
      <c r="C928" s="6" t="s">
        <v>8</v>
      </c>
      <c r="D928" s="66">
        <v>3219999</v>
      </c>
      <c r="E928" s="66">
        <v>135822</v>
      </c>
      <c r="F928" s="67">
        <f>D928-D921</f>
        <v>61067</v>
      </c>
      <c r="G928" s="43">
        <f>F928-F921</f>
        <v>-781</v>
      </c>
      <c r="H928" s="68">
        <f>E928-E921</f>
        <v>960</v>
      </c>
      <c r="I928" s="46">
        <f>H928-H921</f>
        <v>-307</v>
      </c>
    </row>
    <row r="929" spans="1:9" ht="31.5" x14ac:dyDescent="0.25">
      <c r="A929" s="10" t="s">
        <v>0</v>
      </c>
      <c r="B929" s="2" t="s">
        <v>12</v>
      </c>
      <c r="C929" s="3" t="s">
        <v>13</v>
      </c>
      <c r="D929" s="64" t="s">
        <v>14</v>
      </c>
      <c r="E929" s="65" t="s">
        <v>9</v>
      </c>
      <c r="F929" s="65" t="s">
        <v>15</v>
      </c>
      <c r="G929" s="42" t="s">
        <v>21</v>
      </c>
      <c r="H929" s="65" t="s">
        <v>10</v>
      </c>
      <c r="I929" s="42" t="s">
        <v>22</v>
      </c>
    </row>
    <row r="930" spans="1:9" x14ac:dyDescent="0.25">
      <c r="A930" s="74">
        <v>44022</v>
      </c>
      <c r="B930" s="5">
        <v>1</v>
      </c>
      <c r="C930" s="6" t="s">
        <v>1</v>
      </c>
      <c r="D930" s="66">
        <v>12634903</v>
      </c>
      <c r="E930" s="66">
        <v>562335</v>
      </c>
      <c r="F930" s="67">
        <f t="shared" ref="F930:F935" si="339">D930-D923</f>
        <v>215315</v>
      </c>
      <c r="G930" s="43">
        <f t="shared" ref="G930:G935" si="340">F930-F923</f>
        <v>-25020</v>
      </c>
      <c r="H930" s="68">
        <f t="shared" ref="H930:H935" si="341">E930-E923</f>
        <v>4407</v>
      </c>
      <c r="I930" s="46">
        <f t="shared" ref="I930:I935" si="342">H930-H923</f>
        <v>-959</v>
      </c>
    </row>
    <row r="931" spans="1:9" x14ac:dyDescent="0.25">
      <c r="A931" s="75"/>
      <c r="B931" s="5">
        <v>2</v>
      </c>
      <c r="C931" s="6" t="s">
        <v>2</v>
      </c>
      <c r="D931" s="66">
        <v>714139</v>
      </c>
      <c r="E931" s="66">
        <v>11045</v>
      </c>
      <c r="F931" s="67">
        <f t="shared" si="339"/>
        <v>6547</v>
      </c>
      <c r="G931" s="43">
        <f t="shared" si="340"/>
        <v>167</v>
      </c>
      <c r="H931" s="68">
        <f t="shared" si="341"/>
        <v>174</v>
      </c>
      <c r="I931" s="46">
        <f t="shared" si="342"/>
        <v>1</v>
      </c>
    </row>
    <row r="932" spans="1:9" x14ac:dyDescent="0.25">
      <c r="A932" s="75"/>
      <c r="B932" s="5">
        <v>3</v>
      </c>
      <c r="C932" s="6" t="s">
        <v>3</v>
      </c>
      <c r="D932" s="66">
        <v>228000</v>
      </c>
      <c r="E932" s="66">
        <v>4087</v>
      </c>
      <c r="F932" s="67">
        <f t="shared" si="339"/>
        <v>637</v>
      </c>
      <c r="G932" s="43">
        <f t="shared" si="340"/>
        <v>69</v>
      </c>
      <c r="H932" s="68">
        <f t="shared" si="341"/>
        <v>28</v>
      </c>
      <c r="I932" s="46">
        <f t="shared" si="342"/>
        <v>-4</v>
      </c>
    </row>
    <row r="933" spans="1:9" x14ac:dyDescent="0.25">
      <c r="A933" s="75"/>
      <c r="B933" s="5">
        <v>4</v>
      </c>
      <c r="C933" s="6" t="s">
        <v>4</v>
      </c>
      <c r="D933" s="66">
        <v>242595</v>
      </c>
      <c r="E933" s="66">
        <v>34935</v>
      </c>
      <c r="F933" s="67">
        <f t="shared" si="339"/>
        <v>232</v>
      </c>
      <c r="G933" s="43">
        <f t="shared" si="340"/>
        <v>18</v>
      </c>
      <c r="H933" s="68">
        <f t="shared" si="341"/>
        <v>9</v>
      </c>
      <c r="I933" s="46">
        <f t="shared" si="342"/>
        <v>-3</v>
      </c>
    </row>
    <row r="934" spans="1:9" x14ac:dyDescent="0.25">
      <c r="A934" s="75"/>
      <c r="B934" s="5">
        <v>5</v>
      </c>
      <c r="C934" s="6" t="s">
        <v>7</v>
      </c>
      <c r="D934" s="66">
        <v>199505</v>
      </c>
      <c r="E934" s="66">
        <v>9130</v>
      </c>
      <c r="F934" s="67">
        <f t="shared" si="339"/>
        <v>307</v>
      </c>
      <c r="G934" s="43">
        <f t="shared" si="340"/>
        <v>-126</v>
      </c>
      <c r="H934" s="68">
        <f t="shared" si="341"/>
        <v>5</v>
      </c>
      <c r="I934" s="46">
        <f t="shared" si="342"/>
        <v>-5</v>
      </c>
    </row>
    <row r="935" spans="1:9" x14ac:dyDescent="0.25">
      <c r="A935" s="76"/>
      <c r="B935" s="5">
        <v>6</v>
      </c>
      <c r="C935" s="6" t="s">
        <v>8</v>
      </c>
      <c r="D935" s="66">
        <v>3278214</v>
      </c>
      <c r="E935" s="66">
        <v>136334</v>
      </c>
      <c r="F935" s="67">
        <f t="shared" si="339"/>
        <v>58215</v>
      </c>
      <c r="G935" s="43">
        <f t="shared" si="340"/>
        <v>-2852</v>
      </c>
      <c r="H935" s="68">
        <f t="shared" si="341"/>
        <v>512</v>
      </c>
      <c r="I935" s="46">
        <f t="shared" si="342"/>
        <v>-448</v>
      </c>
    </row>
    <row r="936" spans="1:9" ht="31.5" x14ac:dyDescent="0.25">
      <c r="A936" s="10" t="s">
        <v>0</v>
      </c>
      <c r="B936" s="2" t="s">
        <v>12</v>
      </c>
      <c r="C936" s="3" t="s">
        <v>13</v>
      </c>
      <c r="D936" s="64" t="s">
        <v>14</v>
      </c>
      <c r="E936" s="65" t="s">
        <v>9</v>
      </c>
      <c r="F936" s="65" t="s">
        <v>15</v>
      </c>
      <c r="G936" s="42" t="s">
        <v>21</v>
      </c>
      <c r="H936" s="65" t="s">
        <v>10</v>
      </c>
      <c r="I936" s="42" t="s">
        <v>22</v>
      </c>
    </row>
    <row r="937" spans="1:9" x14ac:dyDescent="0.25">
      <c r="A937" s="74">
        <v>44023</v>
      </c>
      <c r="B937" s="5">
        <v>1</v>
      </c>
      <c r="C937" s="6" t="s">
        <v>1</v>
      </c>
      <c r="D937" s="66">
        <v>12855633</v>
      </c>
      <c r="E937" s="66">
        <v>567439</v>
      </c>
      <c r="F937" s="67">
        <f t="shared" ref="F937:F942" si="343">D937-D930</f>
        <v>220730</v>
      </c>
      <c r="G937" s="43">
        <f t="shared" ref="G937:G942" si="344">F937-F930</f>
        <v>5415</v>
      </c>
      <c r="H937" s="68">
        <f t="shared" ref="H937:H942" si="345">E937-E930</f>
        <v>5104</v>
      </c>
      <c r="I937" s="46">
        <f t="shared" ref="I937:I942" si="346">H937-H930</f>
        <v>697</v>
      </c>
    </row>
    <row r="938" spans="1:9" x14ac:dyDescent="0.25">
      <c r="A938" s="75"/>
      <c r="B938" s="5">
        <v>2</v>
      </c>
      <c r="C938" s="6" t="s">
        <v>2</v>
      </c>
      <c r="D938" s="66">
        <v>720580</v>
      </c>
      <c r="E938" s="66">
        <v>11233</v>
      </c>
      <c r="F938" s="67">
        <f t="shared" si="343"/>
        <v>6441</v>
      </c>
      <c r="G938" s="43">
        <f t="shared" si="344"/>
        <v>-106</v>
      </c>
      <c r="H938" s="68">
        <f t="shared" si="345"/>
        <v>188</v>
      </c>
      <c r="I938" s="46">
        <f t="shared" si="346"/>
        <v>14</v>
      </c>
    </row>
    <row r="939" spans="1:9" x14ac:dyDescent="0.25">
      <c r="A939" s="75"/>
      <c r="B939" s="5">
        <v>3</v>
      </c>
      <c r="C939" s="6" t="s">
        <v>3</v>
      </c>
      <c r="D939" s="66">
        <v>228678</v>
      </c>
      <c r="E939" s="66">
        <v>4116</v>
      </c>
      <c r="F939" s="67">
        <f t="shared" si="343"/>
        <v>678</v>
      </c>
      <c r="G939" s="43">
        <f t="shared" si="344"/>
        <v>41</v>
      </c>
      <c r="H939" s="68">
        <f t="shared" si="345"/>
        <v>29</v>
      </c>
      <c r="I939" s="46">
        <f t="shared" si="346"/>
        <v>1</v>
      </c>
    </row>
    <row r="940" spans="1:9" x14ac:dyDescent="0.25">
      <c r="A940" s="75"/>
      <c r="B940" s="5">
        <v>4</v>
      </c>
      <c r="C940" s="6" t="s">
        <v>4</v>
      </c>
      <c r="D940" s="66">
        <v>242827</v>
      </c>
      <c r="E940" s="66">
        <v>34945</v>
      </c>
      <c r="F940" s="67">
        <f t="shared" si="343"/>
        <v>232</v>
      </c>
      <c r="G940" s="43">
        <f t="shared" si="344"/>
        <v>0</v>
      </c>
      <c r="H940" s="68">
        <f t="shared" si="345"/>
        <v>10</v>
      </c>
      <c r="I940" s="46">
        <f t="shared" si="346"/>
        <v>1</v>
      </c>
    </row>
    <row r="941" spans="1:9" x14ac:dyDescent="0.25">
      <c r="A941" s="75"/>
      <c r="B941" s="5">
        <v>5</v>
      </c>
      <c r="C941" s="6" t="s">
        <v>7</v>
      </c>
      <c r="D941" s="66">
        <v>199801</v>
      </c>
      <c r="E941" s="66">
        <v>9134</v>
      </c>
      <c r="F941" s="67">
        <f t="shared" si="343"/>
        <v>296</v>
      </c>
      <c r="G941" s="43">
        <f t="shared" si="344"/>
        <v>-11</v>
      </c>
      <c r="H941" s="68">
        <f t="shared" si="345"/>
        <v>4</v>
      </c>
      <c r="I941" s="46">
        <f t="shared" si="346"/>
        <v>-1</v>
      </c>
    </row>
    <row r="942" spans="1:9" x14ac:dyDescent="0.25">
      <c r="A942" s="76"/>
      <c r="B942" s="5">
        <v>6</v>
      </c>
      <c r="C942" s="6" t="s">
        <v>8</v>
      </c>
      <c r="D942" s="66">
        <v>3339800</v>
      </c>
      <c r="E942" s="66">
        <v>136793</v>
      </c>
      <c r="F942" s="67">
        <f t="shared" si="343"/>
        <v>61586</v>
      </c>
      <c r="G942" s="43">
        <f t="shared" si="344"/>
        <v>3371</v>
      </c>
      <c r="H942" s="68">
        <f t="shared" si="345"/>
        <v>459</v>
      </c>
      <c r="I942" s="46">
        <f t="shared" si="346"/>
        <v>-53</v>
      </c>
    </row>
    <row r="943" spans="1:9" ht="31.5" x14ac:dyDescent="0.25">
      <c r="A943" s="10" t="s">
        <v>0</v>
      </c>
      <c r="B943" s="2" t="s">
        <v>12</v>
      </c>
      <c r="C943" s="3" t="s">
        <v>13</v>
      </c>
      <c r="D943" s="64" t="s">
        <v>14</v>
      </c>
      <c r="E943" s="65" t="s">
        <v>9</v>
      </c>
      <c r="F943" s="65" t="s">
        <v>15</v>
      </c>
      <c r="G943" s="42" t="s">
        <v>21</v>
      </c>
      <c r="H943" s="65" t="s">
        <v>10</v>
      </c>
      <c r="I943" s="42" t="s">
        <v>22</v>
      </c>
    </row>
    <row r="944" spans="1:9" x14ac:dyDescent="0.25">
      <c r="A944" s="74">
        <v>44024</v>
      </c>
      <c r="B944" s="5">
        <v>1</v>
      </c>
      <c r="C944" s="6" t="s">
        <v>1</v>
      </c>
      <c r="D944" s="66">
        <v>13046395</v>
      </c>
      <c r="E944" s="66">
        <v>571429</v>
      </c>
      <c r="F944" s="67">
        <f t="shared" ref="F944:F949" si="347">D944-D937</f>
        <v>190762</v>
      </c>
      <c r="G944" s="43">
        <f t="shared" ref="G944:G963" si="348">F944-F937</f>
        <v>-29968</v>
      </c>
      <c r="H944" s="68">
        <f t="shared" ref="H944:H949" si="349">E944-E937</f>
        <v>3990</v>
      </c>
      <c r="I944" s="46">
        <f t="shared" ref="I944:I963" si="350">H944-H937</f>
        <v>-1114</v>
      </c>
    </row>
    <row r="945" spans="1:9" x14ac:dyDescent="0.25">
      <c r="A945" s="75"/>
      <c r="B945" s="5">
        <v>2</v>
      </c>
      <c r="C945" s="6" t="s">
        <v>2</v>
      </c>
      <c r="D945" s="66">
        <v>727650</v>
      </c>
      <c r="E945" s="66">
        <v>11370</v>
      </c>
      <c r="F945" s="67">
        <f t="shared" si="347"/>
        <v>7070</v>
      </c>
      <c r="G945" s="43">
        <f t="shared" si="348"/>
        <v>629</v>
      </c>
      <c r="H945" s="68">
        <f t="shared" si="349"/>
        <v>137</v>
      </c>
      <c r="I945" s="46">
        <f t="shared" si="350"/>
        <v>-51</v>
      </c>
    </row>
    <row r="946" spans="1:9" x14ac:dyDescent="0.25">
      <c r="A946" s="75"/>
      <c r="B946" s="5">
        <v>3</v>
      </c>
      <c r="C946" s="6" t="s">
        <v>3</v>
      </c>
      <c r="D946" s="66">
        <v>229357</v>
      </c>
      <c r="E946" s="66">
        <v>4143</v>
      </c>
      <c r="F946" s="67">
        <f t="shared" si="347"/>
        <v>679</v>
      </c>
      <c r="G946" s="43">
        <f t="shared" si="348"/>
        <v>1</v>
      </c>
      <c r="H946" s="68">
        <f t="shared" si="349"/>
        <v>27</v>
      </c>
      <c r="I946" s="46">
        <f t="shared" si="350"/>
        <v>-2</v>
      </c>
    </row>
    <row r="947" spans="1:9" x14ac:dyDescent="0.25">
      <c r="A947" s="75"/>
      <c r="B947" s="5">
        <v>4</v>
      </c>
      <c r="C947" s="6" t="s">
        <v>4</v>
      </c>
      <c r="D947" s="66">
        <v>243061</v>
      </c>
      <c r="E947" s="66">
        <v>34954</v>
      </c>
      <c r="F947" s="67">
        <f t="shared" si="347"/>
        <v>234</v>
      </c>
      <c r="G947" s="43">
        <f t="shared" si="348"/>
        <v>2</v>
      </c>
      <c r="H947" s="68">
        <f t="shared" si="349"/>
        <v>9</v>
      </c>
      <c r="I947" s="46">
        <f t="shared" si="350"/>
        <v>-1</v>
      </c>
    </row>
    <row r="948" spans="1:9" x14ac:dyDescent="0.25">
      <c r="A948" s="75"/>
      <c r="B948" s="5">
        <v>5</v>
      </c>
      <c r="C948" s="6" t="s">
        <v>7</v>
      </c>
      <c r="D948" s="66">
        <v>199950</v>
      </c>
      <c r="E948" s="66">
        <v>9134</v>
      </c>
      <c r="F948" s="67">
        <f t="shared" si="347"/>
        <v>149</v>
      </c>
      <c r="G948" s="43">
        <f t="shared" si="348"/>
        <v>-147</v>
      </c>
      <c r="H948" s="68">
        <f t="shared" si="349"/>
        <v>0</v>
      </c>
      <c r="I948" s="46">
        <f t="shared" si="350"/>
        <v>-4</v>
      </c>
    </row>
    <row r="949" spans="1:9" x14ac:dyDescent="0.25">
      <c r="A949" s="76"/>
      <c r="B949" s="5">
        <v>6</v>
      </c>
      <c r="C949" s="6" t="s">
        <v>8</v>
      </c>
      <c r="D949" s="66">
        <v>3413905</v>
      </c>
      <c r="E949" s="66">
        <v>137782</v>
      </c>
      <c r="F949" s="67">
        <f t="shared" si="347"/>
        <v>74105</v>
      </c>
      <c r="G949" s="43">
        <f t="shared" si="348"/>
        <v>12519</v>
      </c>
      <c r="H949" s="68">
        <f t="shared" si="349"/>
        <v>989</v>
      </c>
      <c r="I949" s="46">
        <f t="shared" si="350"/>
        <v>530</v>
      </c>
    </row>
    <row r="950" spans="1:9" ht="31.5" x14ac:dyDescent="0.25">
      <c r="A950" s="10" t="s">
        <v>0</v>
      </c>
      <c r="B950" s="2" t="s">
        <v>12</v>
      </c>
      <c r="C950" s="3" t="s">
        <v>13</v>
      </c>
      <c r="D950" s="64" t="s">
        <v>14</v>
      </c>
      <c r="E950" s="65" t="s">
        <v>9</v>
      </c>
      <c r="F950" s="65" t="s">
        <v>15</v>
      </c>
      <c r="G950" s="42" t="s">
        <v>21</v>
      </c>
      <c r="H950" s="65" t="s">
        <v>10</v>
      </c>
      <c r="I950" s="42" t="s">
        <v>22</v>
      </c>
    </row>
    <row r="951" spans="1:9" x14ac:dyDescent="0.25">
      <c r="A951" s="74">
        <v>44025</v>
      </c>
      <c r="B951" s="5">
        <v>1</v>
      </c>
      <c r="C951" s="6" t="s">
        <v>1</v>
      </c>
      <c r="D951" s="66">
        <v>13248336</v>
      </c>
      <c r="E951" s="66">
        <v>575342</v>
      </c>
      <c r="F951" s="67">
        <f t="shared" ref="F951:F956" si="351">D951-D944</f>
        <v>201941</v>
      </c>
      <c r="G951" s="43">
        <f t="shared" si="348"/>
        <v>11179</v>
      </c>
      <c r="H951" s="68">
        <f t="shared" ref="H951:H956" si="352">E951-E944</f>
        <v>3913</v>
      </c>
      <c r="I951" s="46">
        <f t="shared" si="350"/>
        <v>-77</v>
      </c>
    </row>
    <row r="952" spans="1:9" x14ac:dyDescent="0.25">
      <c r="A952" s="75"/>
      <c r="B952" s="5">
        <v>2</v>
      </c>
      <c r="C952" s="6" t="s">
        <v>2</v>
      </c>
      <c r="D952" s="66">
        <v>734174</v>
      </c>
      <c r="E952" s="66">
        <v>11474</v>
      </c>
      <c r="F952" s="67">
        <f t="shared" si="351"/>
        <v>6524</v>
      </c>
      <c r="G952" s="43">
        <f t="shared" si="348"/>
        <v>-546</v>
      </c>
      <c r="H952" s="68">
        <f t="shared" si="352"/>
        <v>104</v>
      </c>
      <c r="I952" s="46">
        <f t="shared" si="350"/>
        <v>-33</v>
      </c>
    </row>
    <row r="953" spans="1:9" x14ac:dyDescent="0.25">
      <c r="A953" s="75"/>
      <c r="B953" s="5">
        <v>3</v>
      </c>
      <c r="C953" s="6" t="s">
        <v>3</v>
      </c>
      <c r="D953" s="66">
        <v>230029</v>
      </c>
      <c r="E953" s="66">
        <v>4168</v>
      </c>
      <c r="F953" s="67">
        <f t="shared" si="351"/>
        <v>672</v>
      </c>
      <c r="G953" s="43">
        <f t="shared" si="348"/>
        <v>-7</v>
      </c>
      <c r="H953" s="68">
        <f t="shared" si="352"/>
        <v>25</v>
      </c>
      <c r="I953" s="46">
        <f t="shared" si="350"/>
        <v>-2</v>
      </c>
    </row>
    <row r="954" spans="1:9" x14ac:dyDescent="0.25">
      <c r="A954" s="75"/>
      <c r="B954" s="5">
        <v>4</v>
      </c>
      <c r="C954" s="6" t="s">
        <v>4</v>
      </c>
      <c r="D954" s="66">
        <v>243230</v>
      </c>
      <c r="E954" s="66">
        <v>34967</v>
      </c>
      <c r="F954" s="67">
        <f t="shared" si="351"/>
        <v>169</v>
      </c>
      <c r="G954" s="43">
        <f t="shared" si="348"/>
        <v>-65</v>
      </c>
      <c r="H954" s="68">
        <f t="shared" si="352"/>
        <v>13</v>
      </c>
      <c r="I954" s="46">
        <f t="shared" si="350"/>
        <v>4</v>
      </c>
    </row>
    <row r="955" spans="1:9" x14ac:dyDescent="0.25">
      <c r="A955" s="75"/>
      <c r="B955" s="5">
        <v>5</v>
      </c>
      <c r="C955" s="6" t="s">
        <v>7</v>
      </c>
      <c r="D955" s="66">
        <v>200436</v>
      </c>
      <c r="E955" s="66">
        <v>9139</v>
      </c>
      <c r="F955" s="67">
        <f t="shared" si="351"/>
        <v>486</v>
      </c>
      <c r="G955" s="43">
        <f t="shared" si="348"/>
        <v>337</v>
      </c>
      <c r="H955" s="68">
        <f t="shared" si="352"/>
        <v>5</v>
      </c>
      <c r="I955" s="46">
        <f t="shared" si="350"/>
        <v>5</v>
      </c>
    </row>
    <row r="956" spans="1:9" x14ac:dyDescent="0.25">
      <c r="A956" s="76"/>
      <c r="B956" s="5">
        <v>6</v>
      </c>
      <c r="C956" s="6" t="s">
        <v>8</v>
      </c>
      <c r="D956" s="66">
        <v>3479483</v>
      </c>
      <c r="E956" s="66">
        <v>138208</v>
      </c>
      <c r="F956" s="67">
        <f t="shared" si="351"/>
        <v>65578</v>
      </c>
      <c r="G956" s="43">
        <f t="shared" si="348"/>
        <v>-8527</v>
      </c>
      <c r="H956" s="68">
        <f t="shared" si="352"/>
        <v>426</v>
      </c>
      <c r="I956" s="46">
        <f t="shared" si="350"/>
        <v>-563</v>
      </c>
    </row>
    <row r="957" spans="1:9" ht="31.5" x14ac:dyDescent="0.25">
      <c r="A957" s="10" t="s">
        <v>0</v>
      </c>
      <c r="B957" s="2" t="s">
        <v>12</v>
      </c>
      <c r="C957" s="3" t="s">
        <v>13</v>
      </c>
      <c r="D957" s="64" t="s">
        <v>14</v>
      </c>
      <c r="E957" s="65" t="s">
        <v>9</v>
      </c>
      <c r="F957" s="65" t="s">
        <v>15</v>
      </c>
      <c r="G957" s="42" t="s">
        <v>21</v>
      </c>
      <c r="H957" s="65" t="s">
        <v>10</v>
      </c>
      <c r="I957" s="42" t="s">
        <v>22</v>
      </c>
    </row>
    <row r="958" spans="1:9" x14ac:dyDescent="0.25">
      <c r="A958" s="74">
        <v>44026</v>
      </c>
      <c r="B958" s="5">
        <v>1</v>
      </c>
      <c r="C958" s="6" t="s">
        <v>1</v>
      </c>
      <c r="D958" s="66">
        <v>13466141</v>
      </c>
      <c r="E958" s="66">
        <v>580668</v>
      </c>
      <c r="F958" s="67">
        <f t="shared" ref="F958:F963" si="353">D958-D951</f>
        <v>217805</v>
      </c>
      <c r="G958" s="43">
        <f t="shared" si="348"/>
        <v>15864</v>
      </c>
      <c r="H958" s="68">
        <f t="shared" ref="H958:H963" si="354">E958-E951</f>
        <v>5326</v>
      </c>
      <c r="I958" s="46">
        <f t="shared" si="350"/>
        <v>1413</v>
      </c>
    </row>
    <row r="959" spans="1:9" x14ac:dyDescent="0.25">
      <c r="A959" s="75"/>
      <c r="B959" s="5">
        <v>2</v>
      </c>
      <c r="C959" s="6" t="s">
        <v>2</v>
      </c>
      <c r="D959" s="66">
        <v>740290</v>
      </c>
      <c r="E959" s="66">
        <v>11649</v>
      </c>
      <c r="F959" s="67">
        <f t="shared" si="353"/>
        <v>6116</v>
      </c>
      <c r="G959" s="43">
        <f t="shared" si="348"/>
        <v>-408</v>
      </c>
      <c r="H959" s="68">
        <f t="shared" si="354"/>
        <v>175</v>
      </c>
      <c r="I959" s="46">
        <f t="shared" si="350"/>
        <v>71</v>
      </c>
    </row>
    <row r="960" spans="1:9" x14ac:dyDescent="0.25">
      <c r="A960" s="75"/>
      <c r="B960" s="5">
        <v>3</v>
      </c>
      <c r="C960" s="6" t="s">
        <v>3</v>
      </c>
      <c r="D960" s="66">
        <v>230642</v>
      </c>
      <c r="E960" s="66">
        <v>4205</v>
      </c>
      <c r="F960" s="67">
        <f t="shared" si="353"/>
        <v>613</v>
      </c>
      <c r="G960" s="43">
        <f t="shared" si="348"/>
        <v>-59</v>
      </c>
      <c r="H960" s="68">
        <f t="shared" si="354"/>
        <v>37</v>
      </c>
      <c r="I960" s="46">
        <f t="shared" si="350"/>
        <v>12</v>
      </c>
    </row>
    <row r="961" spans="1:9" x14ac:dyDescent="0.25">
      <c r="A961" s="75"/>
      <c r="B961" s="5">
        <v>4</v>
      </c>
      <c r="C961" s="6" t="s">
        <v>4</v>
      </c>
      <c r="D961" s="66">
        <v>243344</v>
      </c>
      <c r="E961" s="66">
        <v>34984</v>
      </c>
      <c r="F961" s="67">
        <f t="shared" si="353"/>
        <v>114</v>
      </c>
      <c r="G961" s="43">
        <f t="shared" si="348"/>
        <v>-55</v>
      </c>
      <c r="H961" s="68">
        <f t="shared" si="354"/>
        <v>17</v>
      </c>
      <c r="I961" s="46">
        <f t="shared" si="350"/>
        <v>4</v>
      </c>
    </row>
    <row r="962" spans="1:9" x14ac:dyDescent="0.25">
      <c r="A962" s="75"/>
      <c r="B962" s="5">
        <v>5</v>
      </c>
      <c r="C962" s="6" t="s">
        <v>7</v>
      </c>
      <c r="D962" s="66">
        <v>200766</v>
      </c>
      <c r="E962" s="66">
        <v>9144</v>
      </c>
      <c r="F962" s="67">
        <f t="shared" si="353"/>
        <v>330</v>
      </c>
      <c r="G962" s="43">
        <f t="shared" si="348"/>
        <v>-156</v>
      </c>
      <c r="H962" s="68">
        <f t="shared" si="354"/>
        <v>5</v>
      </c>
      <c r="I962" s="46">
        <f t="shared" si="350"/>
        <v>0</v>
      </c>
    </row>
    <row r="963" spans="1:9" x14ac:dyDescent="0.25">
      <c r="A963" s="76"/>
      <c r="B963" s="5">
        <v>6</v>
      </c>
      <c r="C963" s="6" t="s">
        <v>8</v>
      </c>
      <c r="D963" s="66">
        <v>3545077</v>
      </c>
      <c r="E963" s="66">
        <v>139143</v>
      </c>
      <c r="F963" s="67">
        <f t="shared" si="353"/>
        <v>65594</v>
      </c>
      <c r="G963" s="43">
        <f t="shared" si="348"/>
        <v>16</v>
      </c>
      <c r="H963" s="68">
        <f t="shared" si="354"/>
        <v>935</v>
      </c>
      <c r="I963" s="46">
        <f t="shared" si="350"/>
        <v>509</v>
      </c>
    </row>
    <row r="964" spans="1:9" ht="31.5" x14ac:dyDescent="0.25">
      <c r="A964" s="10" t="s">
        <v>0</v>
      </c>
      <c r="B964" s="2" t="s">
        <v>12</v>
      </c>
      <c r="C964" s="3" t="s">
        <v>13</v>
      </c>
      <c r="D964" s="64" t="s">
        <v>14</v>
      </c>
      <c r="E964" s="65" t="s">
        <v>9</v>
      </c>
      <c r="F964" s="65" t="s">
        <v>15</v>
      </c>
      <c r="G964" s="42" t="s">
        <v>21</v>
      </c>
      <c r="H964" s="65" t="s">
        <v>10</v>
      </c>
      <c r="I964" s="42" t="s">
        <v>22</v>
      </c>
    </row>
    <row r="965" spans="1:9" x14ac:dyDescent="0.25">
      <c r="A965" s="74">
        <v>44027</v>
      </c>
      <c r="B965" s="5">
        <v>1</v>
      </c>
      <c r="C965" s="6" t="s">
        <v>1</v>
      </c>
      <c r="D965" s="66">
        <v>13690108</v>
      </c>
      <c r="E965" s="66">
        <v>586265</v>
      </c>
      <c r="F965" s="67">
        <f t="shared" ref="F965:F970" si="355">D965-D958</f>
        <v>223967</v>
      </c>
      <c r="G965" s="43">
        <f t="shared" ref="G965:G970" si="356">F965-F958</f>
        <v>6162</v>
      </c>
      <c r="H965" s="68">
        <f t="shared" ref="H965:H970" si="357">E965-E958</f>
        <v>5597</v>
      </c>
      <c r="I965" s="46">
        <f t="shared" ref="I965:I970" si="358">H965-H958</f>
        <v>271</v>
      </c>
    </row>
    <row r="966" spans="1:9" x14ac:dyDescent="0.25">
      <c r="A966" s="75"/>
      <c r="B966" s="5">
        <v>2</v>
      </c>
      <c r="C966" s="6" t="s">
        <v>2</v>
      </c>
      <c r="D966" s="66">
        <v>746369</v>
      </c>
      <c r="E966" s="66">
        <v>11770</v>
      </c>
      <c r="F966" s="67">
        <f t="shared" si="355"/>
        <v>6079</v>
      </c>
      <c r="G966" s="43">
        <f t="shared" si="356"/>
        <v>-37</v>
      </c>
      <c r="H966" s="68">
        <f t="shared" si="357"/>
        <v>121</v>
      </c>
      <c r="I966" s="46">
        <f t="shared" si="358"/>
        <v>-54</v>
      </c>
    </row>
    <row r="967" spans="1:9" x14ac:dyDescent="0.25">
      <c r="A967" s="75"/>
      <c r="B967" s="5">
        <v>3</v>
      </c>
      <c r="C967" s="6" t="s">
        <v>3</v>
      </c>
      <c r="D967" s="66">
        <v>231270</v>
      </c>
      <c r="E967" s="66">
        <v>4234</v>
      </c>
      <c r="F967" s="67">
        <f t="shared" si="355"/>
        <v>628</v>
      </c>
      <c r="G967" s="43">
        <f t="shared" si="356"/>
        <v>15</v>
      </c>
      <c r="H967" s="68">
        <f t="shared" si="357"/>
        <v>29</v>
      </c>
      <c r="I967" s="46">
        <f t="shared" si="358"/>
        <v>-8</v>
      </c>
    </row>
    <row r="968" spans="1:9" x14ac:dyDescent="0.25">
      <c r="A968" s="75"/>
      <c r="B968" s="5">
        <v>4</v>
      </c>
      <c r="C968" s="6" t="s">
        <v>4</v>
      </c>
      <c r="D968" s="66">
        <v>243506</v>
      </c>
      <c r="E968" s="66">
        <v>34997</v>
      </c>
      <c r="F968" s="67">
        <f t="shared" si="355"/>
        <v>162</v>
      </c>
      <c r="G968" s="43">
        <f t="shared" si="356"/>
        <v>48</v>
      </c>
      <c r="H968" s="68">
        <f t="shared" si="357"/>
        <v>13</v>
      </c>
      <c r="I968" s="46">
        <f t="shared" si="358"/>
        <v>-4</v>
      </c>
    </row>
    <row r="969" spans="1:9" x14ac:dyDescent="0.25">
      <c r="A969" s="75"/>
      <c r="B969" s="5">
        <v>5</v>
      </c>
      <c r="C969" s="6" t="s">
        <v>7</v>
      </c>
      <c r="D969" s="66">
        <v>201252</v>
      </c>
      <c r="E969" s="66">
        <v>9148</v>
      </c>
      <c r="F969" s="67">
        <f t="shared" si="355"/>
        <v>486</v>
      </c>
      <c r="G969" s="43">
        <f t="shared" si="356"/>
        <v>156</v>
      </c>
      <c r="H969" s="68">
        <f t="shared" si="357"/>
        <v>4</v>
      </c>
      <c r="I969" s="46">
        <f t="shared" si="358"/>
        <v>-1</v>
      </c>
    </row>
    <row r="970" spans="1:9" x14ac:dyDescent="0.25">
      <c r="A970" s="76"/>
      <c r="B970" s="5">
        <v>6</v>
      </c>
      <c r="C970" s="6" t="s">
        <v>8</v>
      </c>
      <c r="D970" s="66">
        <v>3621637</v>
      </c>
      <c r="E970" s="66">
        <v>140155</v>
      </c>
      <c r="F970" s="67">
        <f t="shared" si="355"/>
        <v>76560</v>
      </c>
      <c r="G970" s="43">
        <f t="shared" si="356"/>
        <v>10966</v>
      </c>
      <c r="H970" s="68">
        <f t="shared" si="357"/>
        <v>1012</v>
      </c>
      <c r="I970" s="46">
        <f t="shared" si="358"/>
        <v>77</v>
      </c>
    </row>
    <row r="971" spans="1:9" ht="31.5" x14ac:dyDescent="0.25">
      <c r="A971" s="10" t="s">
        <v>0</v>
      </c>
      <c r="B971" s="2" t="s">
        <v>12</v>
      </c>
      <c r="C971" s="3" t="s">
        <v>13</v>
      </c>
      <c r="D971" s="64" t="s">
        <v>14</v>
      </c>
      <c r="E971" s="65" t="s">
        <v>9</v>
      </c>
      <c r="F971" s="65" t="s">
        <v>15</v>
      </c>
      <c r="G971" s="42" t="s">
        <v>21</v>
      </c>
      <c r="H971" s="65" t="s">
        <v>10</v>
      </c>
      <c r="I971" s="42" t="s">
        <v>22</v>
      </c>
    </row>
    <row r="972" spans="1:9" x14ac:dyDescent="0.25">
      <c r="A972" s="74">
        <v>44028</v>
      </c>
      <c r="B972" s="5">
        <v>1</v>
      </c>
      <c r="C972" s="6" t="s">
        <v>1</v>
      </c>
      <c r="D972" s="66">
        <v>13939096</v>
      </c>
      <c r="E972" s="66">
        <v>592007</v>
      </c>
      <c r="F972" s="67">
        <f t="shared" ref="F972:F977" si="359">D972-D965</f>
        <v>248988</v>
      </c>
      <c r="G972" s="43">
        <f t="shared" ref="G972:G977" si="360">F972-F965</f>
        <v>25021</v>
      </c>
      <c r="H972" s="68">
        <f t="shared" ref="H972:H977" si="361">E972-E965</f>
        <v>5742</v>
      </c>
      <c r="I972" s="46">
        <f t="shared" ref="I972:I977" si="362">H972-H965</f>
        <v>145</v>
      </c>
    </row>
    <row r="973" spans="1:9" x14ac:dyDescent="0.25">
      <c r="A973" s="75"/>
      <c r="B973" s="5">
        <v>2</v>
      </c>
      <c r="C973" s="6" t="s">
        <v>2</v>
      </c>
      <c r="D973" s="66">
        <v>752797</v>
      </c>
      <c r="E973" s="66">
        <v>11937</v>
      </c>
      <c r="F973" s="67">
        <f t="shared" si="359"/>
        <v>6428</v>
      </c>
      <c r="G973" s="43">
        <f t="shared" si="360"/>
        <v>349</v>
      </c>
      <c r="H973" s="68">
        <f t="shared" si="361"/>
        <v>167</v>
      </c>
      <c r="I973" s="46">
        <f t="shared" si="362"/>
        <v>46</v>
      </c>
    </row>
    <row r="974" spans="1:9" x14ac:dyDescent="0.25">
      <c r="A974" s="75"/>
      <c r="B974" s="5">
        <v>3</v>
      </c>
      <c r="C974" s="6" t="s">
        <v>3</v>
      </c>
      <c r="D974" s="66">
        <v>231801</v>
      </c>
      <c r="E974" s="66">
        <v>4258</v>
      </c>
      <c r="F974" s="67">
        <f t="shared" si="359"/>
        <v>531</v>
      </c>
      <c r="G974" s="43">
        <f t="shared" si="360"/>
        <v>-97</v>
      </c>
      <c r="H974" s="68">
        <f t="shared" si="361"/>
        <v>24</v>
      </c>
      <c r="I974" s="46">
        <f t="shared" si="362"/>
        <v>-5</v>
      </c>
    </row>
    <row r="975" spans="1:9" x14ac:dyDescent="0.25">
      <c r="A975" s="75"/>
      <c r="B975" s="5">
        <v>4</v>
      </c>
      <c r="C975" s="6" t="s">
        <v>4</v>
      </c>
      <c r="D975" s="66">
        <v>243736</v>
      </c>
      <c r="E975" s="66">
        <v>35017</v>
      </c>
      <c r="F975" s="67">
        <f t="shared" si="359"/>
        <v>230</v>
      </c>
      <c r="G975" s="43">
        <f t="shared" si="360"/>
        <v>68</v>
      </c>
      <c r="H975" s="68">
        <f t="shared" si="361"/>
        <v>20</v>
      </c>
      <c r="I975" s="46">
        <f t="shared" si="362"/>
        <v>7</v>
      </c>
    </row>
    <row r="976" spans="1:9" x14ac:dyDescent="0.25">
      <c r="A976" s="75"/>
      <c r="B976" s="5">
        <v>5</v>
      </c>
      <c r="C976" s="6" t="s">
        <v>7</v>
      </c>
      <c r="D976" s="66">
        <v>201836</v>
      </c>
      <c r="E976" s="66">
        <v>9157</v>
      </c>
      <c r="F976" s="67">
        <f t="shared" si="359"/>
        <v>584</v>
      </c>
      <c r="G976" s="43">
        <f t="shared" si="360"/>
        <v>98</v>
      </c>
      <c r="H976" s="68">
        <f t="shared" si="361"/>
        <v>9</v>
      </c>
      <c r="I976" s="46">
        <f t="shared" si="362"/>
        <v>5</v>
      </c>
    </row>
    <row r="977" spans="1:9" x14ac:dyDescent="0.25">
      <c r="A977" s="76"/>
      <c r="B977" s="5">
        <v>6</v>
      </c>
      <c r="C977" s="6" t="s">
        <v>8</v>
      </c>
      <c r="D977" s="66">
        <v>3695025</v>
      </c>
      <c r="E977" s="66">
        <v>141118</v>
      </c>
      <c r="F977" s="67">
        <f t="shared" si="359"/>
        <v>73388</v>
      </c>
      <c r="G977" s="43">
        <f t="shared" si="360"/>
        <v>-3172</v>
      </c>
      <c r="H977" s="68">
        <f t="shared" si="361"/>
        <v>963</v>
      </c>
      <c r="I977" s="46">
        <f t="shared" si="362"/>
        <v>-49</v>
      </c>
    </row>
    <row r="978" spans="1:9" ht="31.5" x14ac:dyDescent="0.25">
      <c r="A978" s="10" t="s">
        <v>0</v>
      </c>
      <c r="B978" s="2" t="s">
        <v>12</v>
      </c>
      <c r="C978" s="3" t="s">
        <v>13</v>
      </c>
      <c r="D978" s="64" t="s">
        <v>14</v>
      </c>
      <c r="E978" s="65" t="s">
        <v>9</v>
      </c>
      <c r="F978" s="65" t="s">
        <v>15</v>
      </c>
      <c r="G978" s="42" t="s">
        <v>21</v>
      </c>
      <c r="H978" s="65" t="s">
        <v>10</v>
      </c>
      <c r="I978" s="42" t="s">
        <v>22</v>
      </c>
    </row>
    <row r="979" spans="1:9" x14ac:dyDescent="0.25">
      <c r="A979" s="74">
        <v>44029</v>
      </c>
      <c r="B979" s="5">
        <v>1</v>
      </c>
      <c r="C979" s="6" t="s">
        <v>1</v>
      </c>
      <c r="D979" s="66">
        <v>14191578</v>
      </c>
      <c r="E979" s="66">
        <v>598751</v>
      </c>
      <c r="F979" s="67">
        <f t="shared" ref="F979:F984" si="363">D979-D972</f>
        <v>252482</v>
      </c>
      <c r="G979" s="43">
        <f t="shared" ref="G979:G984" si="364">F979-F972</f>
        <v>3494</v>
      </c>
      <c r="H979" s="68">
        <f t="shared" ref="H979:H984" si="365">E979-E972</f>
        <v>6744</v>
      </c>
      <c r="I979" s="46">
        <f t="shared" ref="I979:I984" si="366">H979-H972</f>
        <v>1002</v>
      </c>
    </row>
    <row r="980" spans="1:9" x14ac:dyDescent="0.25">
      <c r="A980" s="75"/>
      <c r="B980" s="5">
        <v>2</v>
      </c>
      <c r="C980" s="6" t="s">
        <v>2</v>
      </c>
      <c r="D980" s="66">
        <v>759714</v>
      </c>
      <c r="E980" s="66">
        <v>12144</v>
      </c>
      <c r="F980" s="67">
        <f t="shared" si="363"/>
        <v>6917</v>
      </c>
      <c r="G980" s="43">
        <f t="shared" si="364"/>
        <v>489</v>
      </c>
      <c r="H980" s="68">
        <f t="shared" si="365"/>
        <v>207</v>
      </c>
      <c r="I980" s="46">
        <f t="shared" si="366"/>
        <v>40</v>
      </c>
    </row>
    <row r="981" spans="1:9" x14ac:dyDescent="0.25">
      <c r="A981" s="75"/>
      <c r="B981" s="5">
        <v>3</v>
      </c>
      <c r="C981" s="6" t="s">
        <v>3</v>
      </c>
      <c r="D981" s="66">
        <v>232376</v>
      </c>
      <c r="E981" s="66">
        <v>4271</v>
      </c>
      <c r="F981" s="67">
        <f t="shared" si="363"/>
        <v>575</v>
      </c>
      <c r="G981" s="43">
        <f t="shared" si="364"/>
        <v>44</v>
      </c>
      <c r="H981" s="68">
        <f t="shared" si="365"/>
        <v>13</v>
      </c>
      <c r="I981" s="46">
        <f t="shared" si="366"/>
        <v>-11</v>
      </c>
    </row>
    <row r="982" spans="1:9" x14ac:dyDescent="0.25">
      <c r="A982" s="75"/>
      <c r="B982" s="5">
        <v>4</v>
      </c>
      <c r="C982" s="6" t="s">
        <v>4</v>
      </c>
      <c r="D982" s="66">
        <v>243951</v>
      </c>
      <c r="E982" s="66">
        <v>35026</v>
      </c>
      <c r="F982" s="67">
        <f t="shared" si="363"/>
        <v>215</v>
      </c>
      <c r="G982" s="43">
        <f t="shared" si="364"/>
        <v>-15</v>
      </c>
      <c r="H982" s="68">
        <f t="shared" si="365"/>
        <v>9</v>
      </c>
      <c r="I982" s="46">
        <f t="shared" si="366"/>
        <v>-11</v>
      </c>
    </row>
    <row r="983" spans="1:9" x14ac:dyDescent="0.25">
      <c r="A983" s="75"/>
      <c r="B983" s="5">
        <v>5</v>
      </c>
      <c r="C983" s="6" t="s">
        <v>7</v>
      </c>
      <c r="D983" s="66">
        <v>202172</v>
      </c>
      <c r="E983" s="66">
        <v>9159</v>
      </c>
      <c r="F983" s="67">
        <f t="shared" si="363"/>
        <v>336</v>
      </c>
      <c r="G983" s="43">
        <f t="shared" si="364"/>
        <v>-248</v>
      </c>
      <c r="H983" s="68">
        <f t="shared" si="365"/>
        <v>2</v>
      </c>
      <c r="I983" s="46">
        <f t="shared" si="366"/>
        <v>-7</v>
      </c>
    </row>
    <row r="984" spans="1:9" x14ac:dyDescent="0.25">
      <c r="A984" s="76"/>
      <c r="B984" s="5">
        <v>6</v>
      </c>
      <c r="C984" s="6" t="s">
        <v>8</v>
      </c>
      <c r="D984" s="66">
        <v>3759360</v>
      </c>
      <c r="E984" s="66">
        <v>142073</v>
      </c>
      <c r="F984" s="67">
        <f t="shared" si="363"/>
        <v>64335</v>
      </c>
      <c r="G984" s="43">
        <f t="shared" si="364"/>
        <v>-9053</v>
      </c>
      <c r="H984" s="68">
        <f t="shared" si="365"/>
        <v>955</v>
      </c>
      <c r="I984" s="46">
        <f t="shared" si="366"/>
        <v>-8</v>
      </c>
    </row>
    <row r="985" spans="1:9" ht="31.5" x14ac:dyDescent="0.25">
      <c r="A985" s="10" t="s">
        <v>0</v>
      </c>
      <c r="B985" s="2" t="s">
        <v>12</v>
      </c>
      <c r="C985" s="3" t="s">
        <v>13</v>
      </c>
      <c r="D985" s="64" t="s">
        <v>14</v>
      </c>
      <c r="E985" s="65" t="s">
        <v>9</v>
      </c>
      <c r="F985" s="65" t="s">
        <v>15</v>
      </c>
      <c r="G985" s="42" t="s">
        <v>21</v>
      </c>
      <c r="H985" s="65" t="s">
        <v>10</v>
      </c>
      <c r="I985" s="42" t="s">
        <v>22</v>
      </c>
    </row>
    <row r="986" spans="1:9" x14ac:dyDescent="0.25">
      <c r="A986" s="74">
        <v>44030</v>
      </c>
      <c r="B986" s="5">
        <v>1</v>
      </c>
      <c r="C986" s="6" t="s">
        <v>1</v>
      </c>
      <c r="D986" s="66">
        <v>14422209</v>
      </c>
      <c r="E986" s="66">
        <v>604467</v>
      </c>
      <c r="F986" s="67">
        <f t="shared" ref="F986:F991" si="367">D986-D979</f>
        <v>230631</v>
      </c>
      <c r="G986" s="43">
        <f t="shared" ref="G986:G991" si="368">F986-F979</f>
        <v>-21851</v>
      </c>
      <c r="H986" s="68">
        <f t="shared" ref="H986:H991" si="369">E986-E979</f>
        <v>5716</v>
      </c>
      <c r="I986" s="46">
        <f t="shared" ref="I986:I991" si="370">H986-H979</f>
        <v>-1028</v>
      </c>
    </row>
    <row r="987" spans="1:9" x14ac:dyDescent="0.25">
      <c r="A987" s="75"/>
      <c r="B987" s="5">
        <v>2</v>
      </c>
      <c r="C987" s="6" t="s">
        <v>2</v>
      </c>
      <c r="D987" s="66">
        <v>765816</v>
      </c>
      <c r="E987" s="66">
        <v>12268</v>
      </c>
      <c r="F987" s="67">
        <f t="shared" si="367"/>
        <v>6102</v>
      </c>
      <c r="G987" s="43">
        <f t="shared" si="368"/>
        <v>-815</v>
      </c>
      <c r="H987" s="68">
        <f t="shared" si="369"/>
        <v>124</v>
      </c>
      <c r="I987" s="46">
        <f t="shared" si="370"/>
        <v>-83</v>
      </c>
    </row>
    <row r="988" spans="1:9" x14ac:dyDescent="0.25">
      <c r="A988" s="75"/>
      <c r="B988" s="5">
        <v>3</v>
      </c>
      <c r="C988" s="6" t="s">
        <v>3</v>
      </c>
      <c r="D988" s="66">
        <v>232954</v>
      </c>
      <c r="E988" s="66">
        <v>4285</v>
      </c>
      <c r="F988" s="67">
        <f t="shared" si="367"/>
        <v>578</v>
      </c>
      <c r="G988" s="43">
        <f t="shared" si="368"/>
        <v>3</v>
      </c>
      <c r="H988" s="68">
        <f t="shared" si="369"/>
        <v>14</v>
      </c>
      <c r="I988" s="46">
        <f t="shared" si="370"/>
        <v>1</v>
      </c>
    </row>
    <row r="989" spans="1:9" x14ac:dyDescent="0.25">
      <c r="A989" s="75"/>
      <c r="B989" s="5">
        <v>4</v>
      </c>
      <c r="C989" s="6" t="s">
        <v>4</v>
      </c>
      <c r="D989" s="66">
        <v>244154</v>
      </c>
      <c r="E989" s="66">
        <v>35033</v>
      </c>
      <c r="F989" s="67">
        <f t="shared" si="367"/>
        <v>203</v>
      </c>
      <c r="G989" s="43">
        <f t="shared" si="368"/>
        <v>-12</v>
      </c>
      <c r="H989" s="68">
        <f t="shared" si="369"/>
        <v>7</v>
      </c>
      <c r="I989" s="46">
        <f t="shared" si="370"/>
        <v>-2</v>
      </c>
    </row>
    <row r="990" spans="1:9" x14ac:dyDescent="0.25">
      <c r="A990" s="75"/>
      <c r="B990" s="5">
        <v>5</v>
      </c>
      <c r="C990" s="6" t="s">
        <v>7</v>
      </c>
      <c r="D990" s="66">
        <v>202474</v>
      </c>
      <c r="E990" s="66">
        <v>9162</v>
      </c>
      <c r="F990" s="67">
        <f t="shared" si="367"/>
        <v>302</v>
      </c>
      <c r="G990" s="43">
        <f t="shared" si="368"/>
        <v>-34</v>
      </c>
      <c r="H990" s="68">
        <f t="shared" si="369"/>
        <v>3</v>
      </c>
      <c r="I990" s="46">
        <f t="shared" si="370"/>
        <v>1</v>
      </c>
    </row>
    <row r="991" spans="1:9" x14ac:dyDescent="0.25">
      <c r="A991" s="76"/>
      <c r="B991" s="5">
        <v>6</v>
      </c>
      <c r="C991" s="6" t="s">
        <v>8</v>
      </c>
      <c r="D991" s="66">
        <v>3824583</v>
      </c>
      <c r="E991" s="66">
        <v>143175</v>
      </c>
      <c r="F991" s="67">
        <f t="shared" si="367"/>
        <v>65223</v>
      </c>
      <c r="G991" s="43">
        <f t="shared" si="368"/>
        <v>888</v>
      </c>
      <c r="H991" s="68">
        <f t="shared" si="369"/>
        <v>1102</v>
      </c>
      <c r="I991" s="46">
        <f t="shared" si="370"/>
        <v>147</v>
      </c>
    </row>
    <row r="992" spans="1:9" ht="31.5" x14ac:dyDescent="0.25">
      <c r="A992" s="10" t="s">
        <v>0</v>
      </c>
      <c r="B992" s="2" t="s">
        <v>12</v>
      </c>
      <c r="C992" s="3" t="s">
        <v>13</v>
      </c>
      <c r="D992" s="64" t="s">
        <v>14</v>
      </c>
      <c r="E992" s="65" t="s">
        <v>9</v>
      </c>
      <c r="F992" s="65" t="s">
        <v>15</v>
      </c>
      <c r="G992" s="42" t="s">
        <v>21</v>
      </c>
      <c r="H992" s="65" t="s">
        <v>10</v>
      </c>
      <c r="I992" s="42" t="s">
        <v>22</v>
      </c>
    </row>
    <row r="993" spans="1:9" x14ac:dyDescent="0.25">
      <c r="A993" s="74">
        <v>44031</v>
      </c>
      <c r="B993" s="5">
        <v>1</v>
      </c>
      <c r="C993" s="6" t="s">
        <v>1</v>
      </c>
      <c r="D993" s="66">
        <v>14644438</v>
      </c>
      <c r="E993" s="66">
        <v>608846</v>
      </c>
      <c r="F993" s="67">
        <f t="shared" ref="F993:F998" si="371">D993-D986</f>
        <v>222229</v>
      </c>
      <c r="G993" s="43">
        <f t="shared" ref="G993:G998" si="372">F993-F986</f>
        <v>-8402</v>
      </c>
      <c r="H993" s="68">
        <f t="shared" ref="H993:H998" si="373">E993-E986</f>
        <v>4379</v>
      </c>
      <c r="I993" s="46">
        <f t="shared" ref="I993:I998" si="374">H993-H986</f>
        <v>-1337</v>
      </c>
    </row>
    <row r="994" spans="1:9" x14ac:dyDescent="0.25">
      <c r="A994" s="75"/>
      <c r="B994" s="5">
        <v>2</v>
      </c>
      <c r="C994" s="6" t="s">
        <v>2</v>
      </c>
      <c r="D994" s="66">
        <v>771795</v>
      </c>
      <c r="E994" s="66">
        <v>12363</v>
      </c>
      <c r="F994" s="67">
        <f t="shared" si="371"/>
        <v>5979</v>
      </c>
      <c r="G994" s="43">
        <f t="shared" si="372"/>
        <v>-123</v>
      </c>
      <c r="H994" s="68">
        <f t="shared" si="373"/>
        <v>95</v>
      </c>
      <c r="I994" s="46">
        <f t="shared" si="374"/>
        <v>-29</v>
      </c>
    </row>
    <row r="995" spans="1:9" x14ac:dyDescent="0.25">
      <c r="A995" s="75"/>
      <c r="B995" s="5">
        <v>3</v>
      </c>
      <c r="C995" s="6" t="s">
        <v>3</v>
      </c>
      <c r="D995" s="66">
        <v>233545</v>
      </c>
      <c r="E995" s="66">
        <v>4299</v>
      </c>
      <c r="F995" s="67">
        <f t="shared" si="371"/>
        <v>591</v>
      </c>
      <c r="G995" s="43">
        <f t="shared" si="372"/>
        <v>13</v>
      </c>
      <c r="H995" s="68">
        <f t="shared" si="373"/>
        <v>14</v>
      </c>
      <c r="I995" s="46">
        <f t="shared" si="374"/>
        <v>0</v>
      </c>
    </row>
    <row r="996" spans="1:9" x14ac:dyDescent="0.25">
      <c r="A996" s="75"/>
      <c r="B996" s="5">
        <v>4</v>
      </c>
      <c r="C996" s="6" t="s">
        <v>4</v>
      </c>
      <c r="D996" s="66">
        <v>244452</v>
      </c>
      <c r="E996" s="66">
        <v>35051</v>
      </c>
      <c r="F996" s="67">
        <f t="shared" si="371"/>
        <v>298</v>
      </c>
      <c r="G996" s="43">
        <f t="shared" si="372"/>
        <v>95</v>
      </c>
      <c r="H996" s="68">
        <f t="shared" si="373"/>
        <v>18</v>
      </c>
      <c r="I996" s="46">
        <f t="shared" si="374"/>
        <v>11</v>
      </c>
    </row>
    <row r="997" spans="1:9" x14ac:dyDescent="0.25">
      <c r="A997" s="75"/>
      <c r="B997" s="5">
        <v>5</v>
      </c>
      <c r="C997" s="6" t="s">
        <v>7</v>
      </c>
      <c r="D997" s="66">
        <v>202851</v>
      </c>
      <c r="E997" s="66">
        <v>9167</v>
      </c>
      <c r="F997" s="67">
        <f t="shared" si="371"/>
        <v>377</v>
      </c>
      <c r="G997" s="43">
        <f t="shared" si="372"/>
        <v>75</v>
      </c>
      <c r="H997" s="68">
        <f t="shared" si="373"/>
        <v>5</v>
      </c>
      <c r="I997" s="46">
        <f t="shared" si="374"/>
        <v>2</v>
      </c>
    </row>
    <row r="998" spans="1:9" x14ac:dyDescent="0.25">
      <c r="A998" s="76"/>
      <c r="B998" s="5">
        <v>6</v>
      </c>
      <c r="C998" s="6" t="s">
        <v>8</v>
      </c>
      <c r="D998" s="66">
        <v>3893139</v>
      </c>
      <c r="E998" s="66">
        <v>144163</v>
      </c>
      <c r="F998" s="67">
        <f t="shared" si="371"/>
        <v>68556</v>
      </c>
      <c r="G998" s="43">
        <f t="shared" si="372"/>
        <v>3333</v>
      </c>
      <c r="H998" s="68">
        <f t="shared" si="373"/>
        <v>988</v>
      </c>
      <c r="I998" s="46">
        <f t="shared" si="374"/>
        <v>-114</v>
      </c>
    </row>
    <row r="999" spans="1:9" ht="31.5" x14ac:dyDescent="0.25">
      <c r="A999" s="10" t="s">
        <v>0</v>
      </c>
      <c r="B999" s="2" t="s">
        <v>12</v>
      </c>
      <c r="C999" s="3" t="s">
        <v>13</v>
      </c>
      <c r="D999" s="64" t="s">
        <v>14</v>
      </c>
      <c r="E999" s="65" t="s">
        <v>9</v>
      </c>
      <c r="F999" s="65" t="s">
        <v>15</v>
      </c>
      <c r="G999" s="42" t="s">
        <v>21</v>
      </c>
      <c r="H999" s="65" t="s">
        <v>10</v>
      </c>
      <c r="I999" s="42" t="s">
        <v>22</v>
      </c>
    </row>
    <row r="1000" spans="1:9" x14ac:dyDescent="0.25">
      <c r="A1000" s="74">
        <v>44032</v>
      </c>
      <c r="B1000" s="5">
        <v>1</v>
      </c>
      <c r="C1000" s="6" t="s">
        <v>1</v>
      </c>
      <c r="D1000" s="66">
        <v>14856845</v>
      </c>
      <c r="E1000" s="66">
        <v>613732</v>
      </c>
      <c r="F1000" s="67">
        <f t="shared" ref="F1000:F1005" si="375">D1000-D993</f>
        <v>212407</v>
      </c>
      <c r="G1000" s="43">
        <f t="shared" ref="G1000:G1005" si="376">F1000-F993</f>
        <v>-9822</v>
      </c>
      <c r="H1000" s="68">
        <f t="shared" ref="H1000:H1005" si="377">E1000-E993</f>
        <v>4886</v>
      </c>
      <c r="I1000" s="46">
        <f t="shared" ref="I1000:I1005" si="378">H1000-H993</f>
        <v>507</v>
      </c>
    </row>
    <row r="1001" spans="1:9" x14ac:dyDescent="0.25">
      <c r="A1001" s="75"/>
      <c r="B1001" s="5">
        <v>2</v>
      </c>
      <c r="C1001" s="6" t="s">
        <v>2</v>
      </c>
      <c r="D1001" s="66">
        <v>778059</v>
      </c>
      <c r="E1001" s="66">
        <v>12469</v>
      </c>
      <c r="F1001" s="67">
        <f t="shared" si="375"/>
        <v>6264</v>
      </c>
      <c r="G1001" s="43">
        <f t="shared" si="376"/>
        <v>285</v>
      </c>
      <c r="H1001" s="68">
        <f t="shared" si="377"/>
        <v>106</v>
      </c>
      <c r="I1001" s="46">
        <f t="shared" si="378"/>
        <v>11</v>
      </c>
    </row>
    <row r="1002" spans="1:9" x14ac:dyDescent="0.25">
      <c r="A1002" s="75"/>
      <c r="B1002" s="5">
        <v>3</v>
      </c>
      <c r="C1002" s="6" t="s">
        <v>3</v>
      </c>
      <c r="D1002" s="66">
        <v>234123</v>
      </c>
      <c r="E1002" s="66">
        <v>4314</v>
      </c>
      <c r="F1002" s="67">
        <f t="shared" si="375"/>
        <v>578</v>
      </c>
      <c r="G1002" s="43">
        <f t="shared" si="376"/>
        <v>-13</v>
      </c>
      <c r="H1002" s="68">
        <f t="shared" si="377"/>
        <v>15</v>
      </c>
      <c r="I1002" s="46">
        <f t="shared" si="378"/>
        <v>1</v>
      </c>
    </row>
    <row r="1003" spans="1:9" x14ac:dyDescent="0.25">
      <c r="A1003" s="75"/>
      <c r="B1003" s="5">
        <v>4</v>
      </c>
      <c r="C1003" s="6" t="s">
        <v>4</v>
      </c>
      <c r="D1003" s="66">
        <v>244562</v>
      </c>
      <c r="E1003" s="66">
        <v>35059</v>
      </c>
      <c r="F1003" s="67">
        <f t="shared" si="375"/>
        <v>110</v>
      </c>
      <c r="G1003" s="43">
        <f t="shared" si="376"/>
        <v>-188</v>
      </c>
      <c r="H1003" s="68">
        <f t="shared" si="377"/>
        <v>8</v>
      </c>
      <c r="I1003" s="46">
        <f t="shared" si="378"/>
        <v>-10</v>
      </c>
    </row>
    <row r="1004" spans="1:9" x14ac:dyDescent="0.25">
      <c r="A1004" s="75"/>
      <c r="B1004" s="5">
        <v>5</v>
      </c>
      <c r="C1004" s="6" t="s">
        <v>7</v>
      </c>
      <c r="D1004" s="66">
        <v>203395</v>
      </c>
      <c r="E1004" s="66">
        <v>9175</v>
      </c>
      <c r="F1004" s="67">
        <f t="shared" si="375"/>
        <v>544</v>
      </c>
      <c r="G1004" s="43">
        <f t="shared" si="376"/>
        <v>167</v>
      </c>
      <c r="H1004" s="68">
        <f t="shared" si="377"/>
        <v>8</v>
      </c>
      <c r="I1004" s="46">
        <f t="shared" si="378"/>
        <v>3</v>
      </c>
    </row>
    <row r="1005" spans="1:9" x14ac:dyDescent="0.25">
      <c r="A1005" s="76"/>
      <c r="B1005" s="5">
        <v>6</v>
      </c>
      <c r="C1005" s="6" t="s">
        <v>8</v>
      </c>
      <c r="D1005" s="66">
        <v>3957883</v>
      </c>
      <c r="E1005" s="66">
        <v>145270</v>
      </c>
      <c r="F1005" s="67">
        <f t="shared" si="375"/>
        <v>64744</v>
      </c>
      <c r="G1005" s="43">
        <f t="shared" si="376"/>
        <v>-3812</v>
      </c>
      <c r="H1005" s="68">
        <f t="shared" si="377"/>
        <v>1107</v>
      </c>
      <c r="I1005" s="46">
        <f t="shared" si="378"/>
        <v>119</v>
      </c>
    </row>
    <row r="1006" spans="1:9" ht="31.5" x14ac:dyDescent="0.25">
      <c r="A1006" s="10" t="s">
        <v>0</v>
      </c>
      <c r="B1006" s="2" t="s">
        <v>12</v>
      </c>
      <c r="C1006" s="3" t="s">
        <v>13</v>
      </c>
      <c r="D1006" s="64" t="s">
        <v>14</v>
      </c>
      <c r="E1006" s="65" t="s">
        <v>9</v>
      </c>
      <c r="F1006" s="65" t="s">
        <v>15</v>
      </c>
      <c r="G1006" s="42" t="s">
        <v>21</v>
      </c>
      <c r="H1006" s="65" t="s">
        <v>10</v>
      </c>
      <c r="I1006" s="42" t="s">
        <v>22</v>
      </c>
    </row>
    <row r="1007" spans="1:9" x14ac:dyDescent="0.25">
      <c r="A1007" s="74">
        <v>44033</v>
      </c>
      <c r="B1007" s="5">
        <v>1</v>
      </c>
      <c r="C1007" s="6" t="s">
        <v>1</v>
      </c>
      <c r="D1007" s="66">
        <v>15096696</v>
      </c>
      <c r="E1007" s="66">
        <v>619654</v>
      </c>
      <c r="F1007" s="67">
        <f t="shared" ref="F1007:F1012" si="379">D1007-D1000</f>
        <v>239851</v>
      </c>
      <c r="G1007" s="43">
        <f t="shared" ref="G1007:G1012" si="380">F1007-F1000</f>
        <v>27444</v>
      </c>
      <c r="H1007" s="68">
        <f t="shared" ref="H1007:H1012" si="381">E1007-E1000</f>
        <v>5922</v>
      </c>
      <c r="I1007" s="46">
        <f t="shared" ref="I1007:I1012" si="382">H1007-H1000</f>
        <v>1036</v>
      </c>
    </row>
    <row r="1008" spans="1:9" x14ac:dyDescent="0.25">
      <c r="A1008" s="75"/>
      <c r="B1008" s="5">
        <v>2</v>
      </c>
      <c r="C1008" s="6" t="s">
        <v>2</v>
      </c>
      <c r="D1008" s="66">
        <v>783739</v>
      </c>
      <c r="E1008" s="66">
        <v>12619</v>
      </c>
      <c r="F1008" s="67">
        <f t="shared" si="379"/>
        <v>5680</v>
      </c>
      <c r="G1008" s="43">
        <f t="shared" si="380"/>
        <v>-584</v>
      </c>
      <c r="H1008" s="68">
        <f t="shared" si="381"/>
        <v>150</v>
      </c>
      <c r="I1008" s="46">
        <f t="shared" si="382"/>
        <v>44</v>
      </c>
    </row>
    <row r="1009" spans="1:9" x14ac:dyDescent="0.25">
      <c r="A1009" s="75"/>
      <c r="B1009" s="5">
        <v>3</v>
      </c>
      <c r="C1009" s="6" t="s">
        <v>3</v>
      </c>
      <c r="D1009" s="66">
        <v>234725</v>
      </c>
      <c r="E1009" s="66">
        <v>4331</v>
      </c>
      <c r="F1009" s="67">
        <f t="shared" si="379"/>
        <v>602</v>
      </c>
      <c r="G1009" s="43">
        <f t="shared" si="380"/>
        <v>24</v>
      </c>
      <c r="H1009" s="68">
        <f t="shared" si="381"/>
        <v>17</v>
      </c>
      <c r="I1009" s="46">
        <f t="shared" si="382"/>
        <v>2</v>
      </c>
    </row>
    <row r="1010" spans="1:9" x14ac:dyDescent="0.25">
      <c r="A1010" s="75"/>
      <c r="B1010" s="5">
        <v>4</v>
      </c>
      <c r="C1010" s="6" t="s">
        <v>4</v>
      </c>
      <c r="D1010" s="66">
        <v>244752</v>
      </c>
      <c r="E1010" s="66">
        <v>35073</v>
      </c>
      <c r="F1010" s="67">
        <f t="shared" si="379"/>
        <v>190</v>
      </c>
      <c r="G1010" s="43">
        <f t="shared" si="380"/>
        <v>80</v>
      </c>
      <c r="H1010" s="68">
        <f t="shared" si="381"/>
        <v>14</v>
      </c>
      <c r="I1010" s="46">
        <f t="shared" si="382"/>
        <v>6</v>
      </c>
    </row>
    <row r="1011" spans="1:9" x14ac:dyDescent="0.25">
      <c r="A1011" s="75"/>
      <c r="B1011" s="5">
        <v>5</v>
      </c>
      <c r="C1011" s="6" t="s">
        <v>7</v>
      </c>
      <c r="D1011" s="66">
        <v>203890</v>
      </c>
      <c r="E1011" s="66">
        <v>9180</v>
      </c>
      <c r="F1011" s="67">
        <f t="shared" si="379"/>
        <v>495</v>
      </c>
      <c r="G1011" s="43">
        <f t="shared" si="380"/>
        <v>-49</v>
      </c>
      <c r="H1011" s="68">
        <f t="shared" si="381"/>
        <v>5</v>
      </c>
      <c r="I1011" s="46">
        <f t="shared" si="382"/>
        <v>-3</v>
      </c>
    </row>
    <row r="1012" spans="1:9" x14ac:dyDescent="0.25">
      <c r="A1012" s="76"/>
      <c r="B1012" s="5">
        <v>6</v>
      </c>
      <c r="C1012" s="6" t="s">
        <v>8</v>
      </c>
      <c r="D1012" s="66">
        <v>4028908</v>
      </c>
      <c r="E1012" s="66">
        <v>146172</v>
      </c>
      <c r="F1012" s="67">
        <f t="shared" si="379"/>
        <v>71025</v>
      </c>
      <c r="G1012" s="43">
        <f t="shared" si="380"/>
        <v>6281</v>
      </c>
      <c r="H1012" s="68">
        <f t="shared" si="381"/>
        <v>902</v>
      </c>
      <c r="I1012" s="46">
        <f t="shared" si="382"/>
        <v>-205</v>
      </c>
    </row>
    <row r="1013" spans="1:9" ht="31.5" x14ac:dyDescent="0.25">
      <c r="A1013" s="10" t="s">
        <v>0</v>
      </c>
      <c r="B1013" s="2" t="s">
        <v>12</v>
      </c>
      <c r="C1013" s="3" t="s">
        <v>13</v>
      </c>
      <c r="D1013" s="64" t="s">
        <v>14</v>
      </c>
      <c r="E1013" s="65" t="s">
        <v>9</v>
      </c>
      <c r="F1013" s="65" t="s">
        <v>15</v>
      </c>
      <c r="G1013" s="42" t="s">
        <v>21</v>
      </c>
      <c r="H1013" s="65" t="s">
        <v>10</v>
      </c>
      <c r="I1013" s="42" t="s">
        <v>22</v>
      </c>
    </row>
    <row r="1014" spans="1:9" x14ac:dyDescent="0.25">
      <c r="A1014" s="74">
        <v>44034</v>
      </c>
      <c r="B1014" s="5">
        <v>1</v>
      </c>
      <c r="C1014" s="6" t="s">
        <v>1</v>
      </c>
      <c r="D1014" s="66">
        <v>15377403</v>
      </c>
      <c r="E1014" s="66">
        <v>626602</v>
      </c>
      <c r="F1014" s="67">
        <f t="shared" ref="F1014:F1019" si="383">D1014-D1007</f>
        <v>280707</v>
      </c>
      <c r="G1014" s="43">
        <f t="shared" ref="G1014:G1019" si="384">F1014-F1007</f>
        <v>40856</v>
      </c>
      <c r="H1014" s="68">
        <f t="shared" ref="H1014:H1019" si="385">E1014-E1007</f>
        <v>6948</v>
      </c>
      <c r="I1014" s="46">
        <f t="shared" ref="I1014:I1019" si="386">H1014-H1007</f>
        <v>1026</v>
      </c>
    </row>
    <row r="1015" spans="1:9" x14ac:dyDescent="0.25">
      <c r="A1015" s="75"/>
      <c r="B1015" s="5">
        <v>2</v>
      </c>
      <c r="C1015" s="6" t="s">
        <v>2</v>
      </c>
      <c r="D1015" s="66">
        <v>789771</v>
      </c>
      <c r="E1015" s="66">
        <v>12784</v>
      </c>
      <c r="F1015" s="67">
        <f t="shared" si="383"/>
        <v>6032</v>
      </c>
      <c r="G1015" s="43">
        <f t="shared" si="384"/>
        <v>352</v>
      </c>
      <c r="H1015" s="68">
        <f t="shared" si="385"/>
        <v>165</v>
      </c>
      <c r="I1015" s="46">
        <f t="shared" si="386"/>
        <v>15</v>
      </c>
    </row>
    <row r="1016" spans="1:9" x14ac:dyDescent="0.25">
      <c r="A1016" s="75"/>
      <c r="B1016" s="5">
        <v>3</v>
      </c>
      <c r="C1016" s="6" t="s">
        <v>3</v>
      </c>
      <c r="D1016" s="66">
        <v>235363</v>
      </c>
      <c r="E1016" s="66">
        <v>4350</v>
      </c>
      <c r="F1016" s="67">
        <f t="shared" si="383"/>
        <v>638</v>
      </c>
      <c r="G1016" s="43">
        <f t="shared" si="384"/>
        <v>36</v>
      </c>
      <c r="H1016" s="68">
        <f t="shared" si="385"/>
        <v>19</v>
      </c>
      <c r="I1016" s="46">
        <f t="shared" si="386"/>
        <v>2</v>
      </c>
    </row>
    <row r="1017" spans="1:9" x14ac:dyDescent="0.25">
      <c r="A1017" s="75"/>
      <c r="B1017" s="5">
        <v>4</v>
      </c>
      <c r="C1017" s="6" t="s">
        <v>4</v>
      </c>
      <c r="D1017" s="66">
        <v>245032</v>
      </c>
      <c r="E1017" s="66">
        <v>35082</v>
      </c>
      <c r="F1017" s="67">
        <f t="shared" si="383"/>
        <v>280</v>
      </c>
      <c r="G1017" s="43">
        <f t="shared" si="384"/>
        <v>90</v>
      </c>
      <c r="H1017" s="68">
        <f t="shared" si="385"/>
        <v>9</v>
      </c>
      <c r="I1017" s="46">
        <f t="shared" si="386"/>
        <v>-5</v>
      </c>
    </row>
    <row r="1018" spans="1:9" x14ac:dyDescent="0.25">
      <c r="A1018" s="75"/>
      <c r="B1018" s="5">
        <v>5</v>
      </c>
      <c r="C1018" s="6" t="s">
        <v>7</v>
      </c>
      <c r="D1018" s="66">
        <v>204470</v>
      </c>
      <c r="E1018" s="66">
        <v>9182</v>
      </c>
      <c r="F1018" s="67">
        <f t="shared" si="383"/>
        <v>580</v>
      </c>
      <c r="G1018" s="43">
        <f t="shared" si="384"/>
        <v>85</v>
      </c>
      <c r="H1018" s="68">
        <f t="shared" si="385"/>
        <v>2</v>
      </c>
      <c r="I1018" s="46">
        <f t="shared" si="386"/>
        <v>-3</v>
      </c>
    </row>
    <row r="1019" spans="1:9" x14ac:dyDescent="0.25">
      <c r="A1019" s="76"/>
      <c r="B1019" s="5">
        <v>6</v>
      </c>
      <c r="C1019" s="6" t="s">
        <v>8</v>
      </c>
      <c r="D1019" s="66">
        <v>4100875</v>
      </c>
      <c r="E1019" s="66">
        <v>146976</v>
      </c>
      <c r="F1019" s="67">
        <f t="shared" si="383"/>
        <v>71967</v>
      </c>
      <c r="G1019" s="43">
        <f t="shared" si="384"/>
        <v>942</v>
      </c>
      <c r="H1019" s="68">
        <f t="shared" si="385"/>
        <v>804</v>
      </c>
      <c r="I1019" s="46">
        <f t="shared" si="386"/>
        <v>-98</v>
      </c>
    </row>
    <row r="1020" spans="1:9" ht="31.5" x14ac:dyDescent="0.25">
      <c r="A1020" s="10" t="s">
        <v>0</v>
      </c>
      <c r="B1020" s="2" t="s">
        <v>12</v>
      </c>
      <c r="C1020" s="3" t="s">
        <v>13</v>
      </c>
      <c r="D1020" s="64" t="s">
        <v>14</v>
      </c>
      <c r="E1020" s="65" t="s">
        <v>9</v>
      </c>
      <c r="F1020" s="65" t="s">
        <v>15</v>
      </c>
      <c r="G1020" s="42" t="s">
        <v>21</v>
      </c>
      <c r="H1020" s="65" t="s">
        <v>10</v>
      </c>
      <c r="I1020" s="42" t="s">
        <v>22</v>
      </c>
    </row>
    <row r="1021" spans="1:9" x14ac:dyDescent="0.25">
      <c r="A1021" s="74">
        <v>44035</v>
      </c>
      <c r="B1021" s="5">
        <v>1</v>
      </c>
      <c r="C1021" s="6" t="s">
        <v>1</v>
      </c>
      <c r="D1021" s="66">
        <v>15655017</v>
      </c>
      <c r="E1021" s="66">
        <v>636808</v>
      </c>
      <c r="F1021" s="67">
        <f t="shared" ref="F1021:F1026" si="387">D1021-D1014</f>
        <v>277614</v>
      </c>
      <c r="G1021" s="43">
        <f t="shared" ref="G1021:G1026" si="388">F1021-F1014</f>
        <v>-3093</v>
      </c>
      <c r="H1021" s="68">
        <f t="shared" ref="H1021:H1026" si="389">E1021-E1014</f>
        <v>10206</v>
      </c>
      <c r="I1021" s="46">
        <f t="shared" ref="I1021:I1026" si="390">H1021-H1014</f>
        <v>3258</v>
      </c>
    </row>
    <row r="1022" spans="1:9" x14ac:dyDescent="0.25">
      <c r="A1022" s="75"/>
      <c r="B1022" s="5">
        <v>2</v>
      </c>
      <c r="C1022" s="6" t="s">
        <v>2</v>
      </c>
      <c r="D1022" s="66">
        <v>795458</v>
      </c>
      <c r="E1022" s="66">
        <v>12929</v>
      </c>
      <c r="F1022" s="67">
        <f t="shared" si="387"/>
        <v>5687</v>
      </c>
      <c r="G1022" s="43">
        <f t="shared" si="388"/>
        <v>-345</v>
      </c>
      <c r="H1022" s="68">
        <f t="shared" si="389"/>
        <v>145</v>
      </c>
      <c r="I1022" s="46">
        <f t="shared" si="390"/>
        <v>-20</v>
      </c>
    </row>
    <row r="1023" spans="1:9" x14ac:dyDescent="0.25">
      <c r="A1023" s="75"/>
      <c r="B1023" s="5">
        <v>3</v>
      </c>
      <c r="C1023" s="6" t="s">
        <v>3</v>
      </c>
      <c r="D1023" s="66">
        <v>235971</v>
      </c>
      <c r="E1023" s="66">
        <v>4364</v>
      </c>
      <c r="F1023" s="67">
        <f t="shared" si="387"/>
        <v>608</v>
      </c>
      <c r="G1023" s="43">
        <f t="shared" si="388"/>
        <v>-30</v>
      </c>
      <c r="H1023" s="68">
        <f t="shared" si="389"/>
        <v>14</v>
      </c>
      <c r="I1023" s="46">
        <f t="shared" si="390"/>
        <v>-5</v>
      </c>
    </row>
    <row r="1024" spans="1:9" x14ac:dyDescent="0.25">
      <c r="A1024" s="75"/>
      <c r="B1024" s="5">
        <v>4</v>
      </c>
      <c r="C1024" s="6" t="s">
        <v>4</v>
      </c>
      <c r="D1024" s="66">
        <v>245273</v>
      </c>
      <c r="E1024" s="66">
        <v>35091</v>
      </c>
      <c r="F1024" s="67">
        <f t="shared" si="387"/>
        <v>241</v>
      </c>
      <c r="G1024" s="43">
        <f t="shared" si="388"/>
        <v>-39</v>
      </c>
      <c r="H1024" s="68">
        <f t="shared" si="389"/>
        <v>9</v>
      </c>
      <c r="I1024" s="46">
        <f t="shared" si="390"/>
        <v>0</v>
      </c>
    </row>
    <row r="1025" spans="1:9" x14ac:dyDescent="0.25">
      <c r="A1025" s="75"/>
      <c r="B1025" s="5">
        <v>5</v>
      </c>
      <c r="C1025" s="6" t="s">
        <v>7</v>
      </c>
      <c r="D1025" s="66">
        <v>204971</v>
      </c>
      <c r="E1025" s="66">
        <v>9184</v>
      </c>
      <c r="F1025" s="67">
        <f t="shared" si="387"/>
        <v>501</v>
      </c>
      <c r="G1025" s="43">
        <f t="shared" si="388"/>
        <v>-79</v>
      </c>
      <c r="H1025" s="68">
        <f t="shared" si="389"/>
        <v>2</v>
      </c>
      <c r="I1025" s="46">
        <f t="shared" si="390"/>
        <v>0</v>
      </c>
    </row>
    <row r="1026" spans="1:9" x14ac:dyDescent="0.25">
      <c r="A1026" s="76"/>
      <c r="B1026" s="5">
        <v>6</v>
      </c>
      <c r="C1026" s="6" t="s">
        <v>8</v>
      </c>
      <c r="D1026" s="66">
        <v>4184977</v>
      </c>
      <c r="E1026" s="66">
        <v>147790</v>
      </c>
      <c r="F1026" s="67">
        <f t="shared" si="387"/>
        <v>84102</v>
      </c>
      <c r="G1026" s="43">
        <f t="shared" si="388"/>
        <v>12135</v>
      </c>
      <c r="H1026" s="68">
        <f t="shared" si="389"/>
        <v>814</v>
      </c>
      <c r="I1026" s="46">
        <f t="shared" si="390"/>
        <v>10</v>
      </c>
    </row>
    <row r="1027" spans="1:9" ht="31.5" x14ac:dyDescent="0.25">
      <c r="A1027" s="10" t="s">
        <v>0</v>
      </c>
      <c r="B1027" s="2" t="s">
        <v>12</v>
      </c>
      <c r="C1027" s="3" t="s">
        <v>13</v>
      </c>
      <c r="D1027" s="64" t="s">
        <v>14</v>
      </c>
      <c r="E1027" s="65" t="s">
        <v>9</v>
      </c>
      <c r="F1027" s="65" t="s">
        <v>15</v>
      </c>
      <c r="G1027" s="42" t="s">
        <v>21</v>
      </c>
      <c r="H1027" s="65" t="s">
        <v>10</v>
      </c>
      <c r="I1027" s="42" t="s">
        <v>22</v>
      </c>
    </row>
    <row r="1028" spans="1:9" x14ac:dyDescent="0.25">
      <c r="A1028" s="74">
        <v>44036</v>
      </c>
      <c r="B1028" s="5">
        <v>1</v>
      </c>
      <c r="C1028" s="6" t="s">
        <v>1</v>
      </c>
      <c r="D1028" s="66">
        <v>15943777</v>
      </c>
      <c r="E1028" s="66">
        <v>643017</v>
      </c>
      <c r="F1028" s="67">
        <f t="shared" ref="F1028:F1033" si="391">D1028-D1021</f>
        <v>288760</v>
      </c>
      <c r="G1028" s="43">
        <f t="shared" ref="G1028:G1033" si="392">F1028-F1021</f>
        <v>11146</v>
      </c>
      <c r="H1028" s="68">
        <f t="shared" ref="H1028:H1033" si="393">E1028-E1021</f>
        <v>6209</v>
      </c>
      <c r="I1028" s="46">
        <f t="shared" ref="I1028:I1033" si="394">H1028-H1021</f>
        <v>-3997</v>
      </c>
    </row>
    <row r="1029" spans="1:9" x14ac:dyDescent="0.25">
      <c r="A1029" s="75"/>
      <c r="B1029" s="5">
        <v>2</v>
      </c>
      <c r="C1029" s="6" t="s">
        <v>2</v>
      </c>
      <c r="D1029" s="66">
        <v>801148</v>
      </c>
      <c r="E1029" s="66">
        <v>13082</v>
      </c>
      <c r="F1029" s="67">
        <f t="shared" si="391"/>
        <v>5690</v>
      </c>
      <c r="G1029" s="43">
        <f t="shared" si="392"/>
        <v>3</v>
      </c>
      <c r="H1029" s="68">
        <f t="shared" si="393"/>
        <v>153</v>
      </c>
      <c r="I1029" s="46">
        <f t="shared" si="394"/>
        <v>8</v>
      </c>
    </row>
    <row r="1030" spans="1:9" x14ac:dyDescent="0.25">
      <c r="A1030" s="75"/>
      <c r="B1030" s="5">
        <v>3</v>
      </c>
      <c r="C1030" s="6" t="s">
        <v>3</v>
      </c>
      <c r="D1030" s="66">
        <v>236616</v>
      </c>
      <c r="E1030" s="66">
        <v>4375</v>
      </c>
      <c r="F1030" s="67">
        <f t="shared" si="391"/>
        <v>645</v>
      </c>
      <c r="G1030" s="43">
        <f t="shared" si="392"/>
        <v>37</v>
      </c>
      <c r="H1030" s="68">
        <f t="shared" si="393"/>
        <v>11</v>
      </c>
      <c r="I1030" s="46">
        <f t="shared" si="394"/>
        <v>-3</v>
      </c>
    </row>
    <row r="1031" spans="1:9" x14ac:dyDescent="0.25">
      <c r="A1031" s="75"/>
      <c r="B1031" s="5">
        <v>4</v>
      </c>
      <c r="C1031" s="6" t="s">
        <v>4</v>
      </c>
      <c r="D1031" s="66">
        <v>245497</v>
      </c>
      <c r="E1031" s="66">
        <v>35101</v>
      </c>
      <c r="F1031" s="67">
        <f t="shared" si="391"/>
        <v>224</v>
      </c>
      <c r="G1031" s="43">
        <f t="shared" si="392"/>
        <v>-17</v>
      </c>
      <c r="H1031" s="68">
        <f t="shared" si="393"/>
        <v>10</v>
      </c>
      <c r="I1031" s="46">
        <f t="shared" si="394"/>
        <v>1</v>
      </c>
    </row>
    <row r="1032" spans="1:9" x14ac:dyDescent="0.25">
      <c r="A1032" s="75"/>
      <c r="B1032" s="5">
        <v>5</v>
      </c>
      <c r="C1032" s="6" t="s">
        <v>7</v>
      </c>
      <c r="D1032" s="66">
        <v>205489</v>
      </c>
      <c r="E1032" s="66">
        <v>9186</v>
      </c>
      <c r="F1032" s="67">
        <f t="shared" si="391"/>
        <v>518</v>
      </c>
      <c r="G1032" s="43">
        <f t="shared" si="392"/>
        <v>17</v>
      </c>
      <c r="H1032" s="68">
        <f t="shared" si="393"/>
        <v>2</v>
      </c>
      <c r="I1032" s="46">
        <f t="shared" si="394"/>
        <v>0</v>
      </c>
    </row>
    <row r="1033" spans="1:9" x14ac:dyDescent="0.25">
      <c r="A1033" s="76"/>
      <c r="B1033" s="5">
        <v>6</v>
      </c>
      <c r="C1033" s="6" t="s">
        <v>8</v>
      </c>
      <c r="D1033" s="66">
        <v>4243453</v>
      </c>
      <c r="E1033" s="66">
        <v>148892</v>
      </c>
      <c r="F1033" s="67">
        <f t="shared" si="391"/>
        <v>58476</v>
      </c>
      <c r="G1033" s="43">
        <f t="shared" si="392"/>
        <v>-25626</v>
      </c>
      <c r="H1033" s="68">
        <f t="shared" si="393"/>
        <v>1102</v>
      </c>
      <c r="I1033" s="46">
        <f t="shared" si="394"/>
        <v>288</v>
      </c>
    </row>
    <row r="1034" spans="1:9" ht="31.5" x14ac:dyDescent="0.25">
      <c r="A1034" s="10" t="s">
        <v>0</v>
      </c>
      <c r="B1034" s="2" t="s">
        <v>12</v>
      </c>
      <c r="C1034" s="3" t="s">
        <v>13</v>
      </c>
      <c r="D1034" s="64" t="s">
        <v>14</v>
      </c>
      <c r="E1034" s="65" t="s">
        <v>9</v>
      </c>
      <c r="F1034" s="65" t="s">
        <v>15</v>
      </c>
      <c r="G1034" s="42" t="s">
        <v>21</v>
      </c>
      <c r="H1034" s="65" t="s">
        <v>10</v>
      </c>
      <c r="I1034" s="42" t="s">
        <v>22</v>
      </c>
    </row>
    <row r="1035" spans="1:9" x14ac:dyDescent="0.25">
      <c r="A1035" s="74">
        <v>44037</v>
      </c>
      <c r="B1035" s="5">
        <v>1</v>
      </c>
      <c r="C1035" s="6" t="s">
        <v>1</v>
      </c>
      <c r="D1035" s="66">
        <v>16200212</v>
      </c>
      <c r="E1035" s="66">
        <v>648723</v>
      </c>
      <c r="F1035" s="67">
        <f t="shared" ref="F1035:F1040" si="395">D1035-D1028</f>
        <v>256435</v>
      </c>
      <c r="G1035" s="43">
        <f t="shared" ref="G1035:G1040" si="396">F1035-F1028</f>
        <v>-32325</v>
      </c>
      <c r="H1035" s="68">
        <f t="shared" ref="H1035:H1040" si="397">E1035-E1028</f>
        <v>5706</v>
      </c>
      <c r="I1035" s="46">
        <f t="shared" ref="I1035:I1040" si="398">H1035-H1028</f>
        <v>-503</v>
      </c>
    </row>
    <row r="1036" spans="1:9" x14ac:dyDescent="0.25">
      <c r="A1036" s="75"/>
      <c r="B1036" s="5">
        <v>2</v>
      </c>
      <c r="C1036" s="6" t="s">
        <v>2</v>
      </c>
      <c r="D1036" s="66">
        <v>807295</v>
      </c>
      <c r="E1036" s="66">
        <v>13228</v>
      </c>
      <c r="F1036" s="67">
        <f t="shared" si="395"/>
        <v>6147</v>
      </c>
      <c r="G1036" s="43">
        <f t="shared" si="396"/>
        <v>457</v>
      </c>
      <c r="H1036" s="68">
        <f t="shared" si="397"/>
        <v>146</v>
      </c>
      <c r="I1036" s="46">
        <f t="shared" si="398"/>
        <v>-7</v>
      </c>
    </row>
    <row r="1037" spans="1:9" x14ac:dyDescent="0.25">
      <c r="A1037" s="75"/>
      <c r="B1037" s="5">
        <v>3</v>
      </c>
      <c r="C1037" s="6" t="s">
        <v>3</v>
      </c>
      <c r="D1037" s="66">
        <v>237264</v>
      </c>
      <c r="E1037" s="66">
        <v>4389</v>
      </c>
      <c r="F1037" s="67">
        <f t="shared" si="395"/>
        <v>648</v>
      </c>
      <c r="G1037" s="43">
        <f t="shared" si="396"/>
        <v>3</v>
      </c>
      <c r="H1037" s="68">
        <f t="shared" si="397"/>
        <v>14</v>
      </c>
      <c r="I1037" s="46">
        <f t="shared" si="398"/>
        <v>3</v>
      </c>
    </row>
    <row r="1038" spans="1:9" x14ac:dyDescent="0.25">
      <c r="A1038" s="75"/>
      <c r="B1038" s="5">
        <v>4</v>
      </c>
      <c r="C1038" s="6" t="s">
        <v>4</v>
      </c>
      <c r="D1038" s="66">
        <v>245741</v>
      </c>
      <c r="E1038" s="66">
        <v>35105</v>
      </c>
      <c r="F1038" s="67">
        <f t="shared" si="395"/>
        <v>244</v>
      </c>
      <c r="G1038" s="43">
        <f t="shared" si="396"/>
        <v>20</v>
      </c>
      <c r="H1038" s="68">
        <f t="shared" si="397"/>
        <v>4</v>
      </c>
      <c r="I1038" s="46">
        <f t="shared" si="398"/>
        <v>-6</v>
      </c>
    </row>
    <row r="1039" spans="1:9" x14ac:dyDescent="0.25">
      <c r="A1039" s="75"/>
      <c r="B1039" s="5">
        <v>5</v>
      </c>
      <c r="C1039" s="6" t="s">
        <v>7</v>
      </c>
      <c r="D1039" s="66">
        <v>206082</v>
      </c>
      <c r="E1039" s="66">
        <v>9191</v>
      </c>
      <c r="F1039" s="67">
        <f t="shared" si="395"/>
        <v>593</v>
      </c>
      <c r="G1039" s="43">
        <f t="shared" si="396"/>
        <v>75</v>
      </c>
      <c r="H1039" s="68">
        <f t="shared" si="397"/>
        <v>5</v>
      </c>
      <c r="I1039" s="46">
        <f t="shared" si="398"/>
        <v>3</v>
      </c>
    </row>
    <row r="1040" spans="1:9" x14ac:dyDescent="0.25">
      <c r="A1040" s="76"/>
      <c r="B1040" s="5">
        <v>6</v>
      </c>
      <c r="C1040" s="6" t="s">
        <v>8</v>
      </c>
      <c r="D1040" s="66">
        <v>4305065</v>
      </c>
      <c r="E1040" s="66">
        <v>149510</v>
      </c>
      <c r="F1040" s="67">
        <f t="shared" si="395"/>
        <v>61612</v>
      </c>
      <c r="G1040" s="43">
        <f t="shared" si="396"/>
        <v>3136</v>
      </c>
      <c r="H1040" s="68">
        <f t="shared" si="397"/>
        <v>618</v>
      </c>
      <c r="I1040" s="46">
        <f t="shared" si="398"/>
        <v>-484</v>
      </c>
    </row>
    <row r="1041" spans="1:9" ht="31.5" x14ac:dyDescent="0.25">
      <c r="A1041" s="10" t="s">
        <v>0</v>
      </c>
      <c r="B1041" s="2" t="s">
        <v>12</v>
      </c>
      <c r="C1041" s="3" t="s">
        <v>13</v>
      </c>
      <c r="D1041" s="64" t="s">
        <v>14</v>
      </c>
      <c r="E1041" s="65" t="s">
        <v>9</v>
      </c>
      <c r="F1041" s="65" t="s">
        <v>15</v>
      </c>
      <c r="G1041" s="42" t="s">
        <v>21</v>
      </c>
      <c r="H1041" s="65" t="s">
        <v>10</v>
      </c>
      <c r="I1041" s="42" t="s">
        <v>22</v>
      </c>
    </row>
    <row r="1042" spans="1:9" x14ac:dyDescent="0.25">
      <c r="A1042" s="74">
        <v>44038</v>
      </c>
      <c r="B1042" s="5">
        <v>1</v>
      </c>
      <c r="C1042" s="6" t="s">
        <v>1</v>
      </c>
      <c r="D1042" s="66">
        <v>16410801</v>
      </c>
      <c r="E1042" s="66">
        <v>652772</v>
      </c>
      <c r="F1042" s="67">
        <f t="shared" ref="F1042:F1047" si="399">D1042-D1035</f>
        <v>210589</v>
      </c>
      <c r="G1042" s="43">
        <f t="shared" ref="G1042:G1047" si="400">F1042-F1035</f>
        <v>-45846</v>
      </c>
      <c r="H1042" s="68">
        <f t="shared" ref="H1042:H1047" si="401">E1042-E1035</f>
        <v>4049</v>
      </c>
      <c r="I1042" s="46">
        <f t="shared" ref="I1042:I1047" si="402">H1042-H1035</f>
        <v>-1657</v>
      </c>
    </row>
    <row r="1043" spans="1:9" x14ac:dyDescent="0.25">
      <c r="A1043" s="75"/>
      <c r="B1043" s="5">
        <v>2</v>
      </c>
      <c r="C1043" s="6" t="s">
        <v>2</v>
      </c>
      <c r="D1043" s="66">
        <v>812929</v>
      </c>
      <c r="E1043" s="66">
        <v>13305</v>
      </c>
      <c r="F1043" s="67">
        <f t="shared" si="399"/>
        <v>5634</v>
      </c>
      <c r="G1043" s="43">
        <f t="shared" si="400"/>
        <v>-513</v>
      </c>
      <c r="H1043" s="68">
        <f t="shared" si="401"/>
        <v>77</v>
      </c>
      <c r="I1043" s="46">
        <f t="shared" si="402"/>
        <v>-69</v>
      </c>
    </row>
    <row r="1044" spans="1:9" x14ac:dyDescent="0.25">
      <c r="A1044" s="75"/>
      <c r="B1044" s="5">
        <v>3</v>
      </c>
      <c r="C1044" s="6" t="s">
        <v>3</v>
      </c>
      <c r="D1044" s="66">
        <v>237947</v>
      </c>
      <c r="E1044" s="66">
        <v>4398</v>
      </c>
      <c r="F1044" s="67">
        <f t="shared" si="399"/>
        <v>683</v>
      </c>
      <c r="G1044" s="43">
        <f t="shared" si="400"/>
        <v>35</v>
      </c>
      <c r="H1044" s="68">
        <f t="shared" si="401"/>
        <v>9</v>
      </c>
      <c r="I1044" s="46">
        <f t="shared" si="402"/>
        <v>-5</v>
      </c>
    </row>
    <row r="1045" spans="1:9" x14ac:dyDescent="0.25">
      <c r="A1045" s="75"/>
      <c r="B1045" s="5">
        <v>4</v>
      </c>
      <c r="C1045" s="6" t="s">
        <v>4</v>
      </c>
      <c r="D1045" s="66">
        <v>246001</v>
      </c>
      <c r="E1045" s="66">
        <v>35108</v>
      </c>
      <c r="F1045" s="67">
        <f t="shared" si="399"/>
        <v>260</v>
      </c>
      <c r="G1045" s="43">
        <f t="shared" si="400"/>
        <v>16</v>
      </c>
      <c r="H1045" s="68">
        <f t="shared" si="401"/>
        <v>3</v>
      </c>
      <c r="I1045" s="46">
        <f t="shared" si="402"/>
        <v>-1</v>
      </c>
    </row>
    <row r="1046" spans="1:9" x14ac:dyDescent="0.25">
      <c r="A1046" s="75"/>
      <c r="B1046" s="5">
        <v>5</v>
      </c>
      <c r="C1046" s="6" t="s">
        <v>7</v>
      </c>
      <c r="D1046" s="66">
        <v>206752</v>
      </c>
      <c r="E1046" s="66">
        <v>9196</v>
      </c>
      <c r="F1046" s="67">
        <f t="shared" si="399"/>
        <v>670</v>
      </c>
      <c r="G1046" s="43">
        <f t="shared" si="400"/>
        <v>77</v>
      </c>
      <c r="H1046" s="68">
        <f t="shared" si="401"/>
        <v>5</v>
      </c>
      <c r="I1046" s="46">
        <f t="shared" si="402"/>
        <v>0</v>
      </c>
    </row>
    <row r="1047" spans="1:9" x14ac:dyDescent="0.25">
      <c r="A1047" s="76"/>
      <c r="B1047" s="5">
        <v>6</v>
      </c>
      <c r="C1047" s="6" t="s">
        <v>8</v>
      </c>
      <c r="D1047" s="66">
        <v>4369811</v>
      </c>
      <c r="E1047" s="66">
        <v>150152</v>
      </c>
      <c r="F1047" s="67">
        <f t="shared" si="399"/>
        <v>64746</v>
      </c>
      <c r="G1047" s="43">
        <f t="shared" si="400"/>
        <v>3134</v>
      </c>
      <c r="H1047" s="68">
        <f t="shared" si="401"/>
        <v>642</v>
      </c>
      <c r="I1047" s="46">
        <f t="shared" si="402"/>
        <v>24</v>
      </c>
    </row>
    <row r="1048" spans="1:9" ht="31.5" x14ac:dyDescent="0.25">
      <c r="A1048" s="10" t="s">
        <v>0</v>
      </c>
      <c r="B1048" s="2" t="s">
        <v>12</v>
      </c>
      <c r="C1048" s="3" t="s">
        <v>13</v>
      </c>
      <c r="D1048" s="64" t="s">
        <v>14</v>
      </c>
      <c r="E1048" s="65" t="s">
        <v>9</v>
      </c>
      <c r="F1048" s="65" t="s">
        <v>15</v>
      </c>
      <c r="G1048" s="42" t="s">
        <v>21</v>
      </c>
      <c r="H1048" s="65" t="s">
        <v>10</v>
      </c>
      <c r="I1048" s="42" t="s">
        <v>22</v>
      </c>
    </row>
    <row r="1049" spans="1:9" x14ac:dyDescent="0.25">
      <c r="A1049" s="74">
        <v>44039</v>
      </c>
      <c r="B1049" s="5">
        <v>1</v>
      </c>
      <c r="C1049" s="6" t="s">
        <v>1</v>
      </c>
      <c r="D1049" s="66">
        <v>16640351</v>
      </c>
      <c r="E1049" s="66">
        <v>657029</v>
      </c>
      <c r="F1049" s="67">
        <f t="shared" ref="F1049:F1054" si="403">D1049-D1042</f>
        <v>229550</v>
      </c>
      <c r="G1049" s="43">
        <f t="shared" ref="G1049:G1054" si="404">F1049-F1042</f>
        <v>18961</v>
      </c>
      <c r="H1049" s="68">
        <f t="shared" ref="H1049:H1054" si="405">E1049-E1042</f>
        <v>4257</v>
      </c>
      <c r="I1049" s="46">
        <f t="shared" ref="I1049:I1054" si="406">H1049-H1042</f>
        <v>208</v>
      </c>
    </row>
    <row r="1050" spans="1:9" x14ac:dyDescent="0.25">
      <c r="A1050" s="75"/>
      <c r="B1050" s="5">
        <v>2</v>
      </c>
      <c r="C1050" s="6" t="s">
        <v>2</v>
      </c>
      <c r="D1050" s="66">
        <v>818699</v>
      </c>
      <c r="E1050" s="66">
        <v>13390</v>
      </c>
      <c r="F1050" s="67">
        <f t="shared" si="403"/>
        <v>5770</v>
      </c>
      <c r="G1050" s="43">
        <f t="shared" si="404"/>
        <v>136</v>
      </c>
      <c r="H1050" s="68">
        <f t="shared" si="405"/>
        <v>85</v>
      </c>
      <c r="I1050" s="46">
        <f t="shared" si="406"/>
        <v>8</v>
      </c>
    </row>
    <row r="1051" spans="1:9" x14ac:dyDescent="0.25">
      <c r="A1051" s="75"/>
      <c r="B1051" s="5">
        <v>3</v>
      </c>
      <c r="C1051" s="6" t="s">
        <v>3</v>
      </c>
      <c r="D1051" s="66">
        <v>238641</v>
      </c>
      <c r="E1051" s="66">
        <v>4411</v>
      </c>
      <c r="F1051" s="67">
        <f t="shared" si="403"/>
        <v>694</v>
      </c>
      <c r="G1051" s="43">
        <f t="shared" si="404"/>
        <v>11</v>
      </c>
      <c r="H1051" s="68">
        <f t="shared" si="405"/>
        <v>13</v>
      </c>
      <c r="I1051" s="46">
        <f t="shared" si="406"/>
        <v>4</v>
      </c>
    </row>
    <row r="1052" spans="1:9" x14ac:dyDescent="0.25">
      <c r="A1052" s="75"/>
      <c r="B1052" s="5">
        <v>4</v>
      </c>
      <c r="C1052" s="6" t="s">
        <v>4</v>
      </c>
      <c r="D1052" s="66">
        <v>246306</v>
      </c>
      <c r="E1052" s="66">
        <v>35112</v>
      </c>
      <c r="F1052" s="67">
        <f t="shared" si="403"/>
        <v>305</v>
      </c>
      <c r="G1052" s="43">
        <f t="shared" si="404"/>
        <v>45</v>
      </c>
      <c r="H1052" s="68">
        <f t="shared" si="405"/>
        <v>4</v>
      </c>
      <c r="I1052" s="46">
        <f t="shared" si="406"/>
        <v>1</v>
      </c>
    </row>
    <row r="1053" spans="1:9" x14ac:dyDescent="0.25">
      <c r="A1053" s="75"/>
      <c r="B1053" s="5">
        <v>5</v>
      </c>
      <c r="C1053" s="6" t="s">
        <v>7</v>
      </c>
      <c r="D1053" s="66">
        <v>207379</v>
      </c>
      <c r="E1053" s="66">
        <v>9205</v>
      </c>
      <c r="F1053" s="67">
        <f t="shared" si="403"/>
        <v>627</v>
      </c>
      <c r="G1053" s="43">
        <f t="shared" si="404"/>
        <v>-43</v>
      </c>
      <c r="H1053" s="68">
        <f t="shared" si="405"/>
        <v>9</v>
      </c>
      <c r="I1053" s="46">
        <f t="shared" si="406"/>
        <v>4</v>
      </c>
    </row>
    <row r="1054" spans="1:9" x14ac:dyDescent="0.25">
      <c r="A1054" s="76"/>
      <c r="B1054" s="5">
        <v>6</v>
      </c>
      <c r="C1054" s="6" t="s">
        <v>8</v>
      </c>
      <c r="D1054" s="66">
        <v>4433614</v>
      </c>
      <c r="E1054" s="66">
        <v>151075</v>
      </c>
      <c r="F1054" s="67">
        <f t="shared" si="403"/>
        <v>63803</v>
      </c>
      <c r="G1054" s="43">
        <f t="shared" si="404"/>
        <v>-943</v>
      </c>
      <c r="H1054" s="68">
        <f t="shared" si="405"/>
        <v>923</v>
      </c>
      <c r="I1054" s="46">
        <f t="shared" si="406"/>
        <v>281</v>
      </c>
    </row>
    <row r="1055" spans="1:9" ht="31.5" x14ac:dyDescent="0.25">
      <c r="A1055" s="10" t="s">
        <v>0</v>
      </c>
      <c r="B1055" s="2" t="s">
        <v>12</v>
      </c>
      <c r="C1055" s="3" t="s">
        <v>13</v>
      </c>
      <c r="D1055" s="64" t="s">
        <v>14</v>
      </c>
      <c r="E1055" s="65" t="s">
        <v>9</v>
      </c>
      <c r="F1055" s="65" t="s">
        <v>15</v>
      </c>
      <c r="G1055" s="42" t="s">
        <v>21</v>
      </c>
      <c r="H1055" s="65" t="s">
        <v>10</v>
      </c>
      <c r="I1055" s="42" t="s">
        <v>22</v>
      </c>
    </row>
    <row r="1056" spans="1:9" x14ac:dyDescent="0.25">
      <c r="A1056" s="74">
        <v>44040</v>
      </c>
      <c r="B1056" s="5">
        <v>1</v>
      </c>
      <c r="C1056" s="6" t="s">
        <v>1</v>
      </c>
      <c r="D1056" s="66">
        <v>16886592</v>
      </c>
      <c r="E1056" s="66">
        <v>663255</v>
      </c>
      <c r="F1056" s="67">
        <f t="shared" ref="F1056:F1061" si="407">D1056-D1049</f>
        <v>246241</v>
      </c>
      <c r="G1056" s="43">
        <f t="shared" ref="G1056:G1061" si="408">F1056-F1049</f>
        <v>16691</v>
      </c>
      <c r="H1056" s="68">
        <f t="shared" ref="H1056:H1061" si="409">E1056-E1049</f>
        <v>6226</v>
      </c>
      <c r="I1056" s="46">
        <f t="shared" ref="I1056:I1061" si="410">H1056-H1049</f>
        <v>1969</v>
      </c>
    </row>
    <row r="1057" spans="1:9" x14ac:dyDescent="0.25">
      <c r="A1057" s="75"/>
      <c r="B1057" s="5">
        <v>2</v>
      </c>
      <c r="C1057" s="6" t="s">
        <v>2</v>
      </c>
      <c r="D1057" s="66">
        <v>823970</v>
      </c>
      <c r="E1057" s="66">
        <v>13539</v>
      </c>
      <c r="F1057" s="67">
        <f t="shared" si="407"/>
        <v>5271</v>
      </c>
      <c r="G1057" s="43">
        <f t="shared" si="408"/>
        <v>-499</v>
      </c>
      <c r="H1057" s="68">
        <f t="shared" si="409"/>
        <v>149</v>
      </c>
      <c r="I1057" s="46">
        <f t="shared" si="410"/>
        <v>64</v>
      </c>
    </row>
    <row r="1058" spans="1:9" x14ac:dyDescent="0.25">
      <c r="A1058" s="75"/>
      <c r="B1058" s="5">
        <v>3</v>
      </c>
      <c r="C1058" s="6" t="s">
        <v>3</v>
      </c>
      <c r="D1058" s="66">
        <v>239315</v>
      </c>
      <c r="E1058" s="66">
        <v>4421</v>
      </c>
      <c r="F1058" s="67">
        <f t="shared" si="407"/>
        <v>674</v>
      </c>
      <c r="G1058" s="43">
        <f t="shared" si="408"/>
        <v>-20</v>
      </c>
      <c r="H1058" s="68">
        <f t="shared" si="409"/>
        <v>10</v>
      </c>
      <c r="I1058" s="46">
        <f t="shared" si="410"/>
        <v>-3</v>
      </c>
    </row>
    <row r="1059" spans="1:9" x14ac:dyDescent="0.25">
      <c r="A1059" s="75"/>
      <c r="B1059" s="5">
        <v>4</v>
      </c>
      <c r="C1059" s="6" t="s">
        <v>4</v>
      </c>
      <c r="D1059" s="66">
        <v>246487</v>
      </c>
      <c r="E1059" s="66">
        <v>35123</v>
      </c>
      <c r="F1059" s="67">
        <f t="shared" si="407"/>
        <v>181</v>
      </c>
      <c r="G1059" s="43">
        <f t="shared" si="408"/>
        <v>-124</v>
      </c>
      <c r="H1059" s="68">
        <f t="shared" si="409"/>
        <v>11</v>
      </c>
      <c r="I1059" s="46">
        <f t="shared" si="410"/>
        <v>7</v>
      </c>
    </row>
    <row r="1060" spans="1:9" x14ac:dyDescent="0.25">
      <c r="A1060" s="75"/>
      <c r="B1060" s="5">
        <v>5</v>
      </c>
      <c r="C1060" s="6" t="s">
        <v>7</v>
      </c>
      <c r="D1060" s="66">
        <v>207951</v>
      </c>
      <c r="E1060" s="66">
        <v>9207</v>
      </c>
      <c r="F1060" s="67">
        <f t="shared" si="407"/>
        <v>572</v>
      </c>
      <c r="G1060" s="43">
        <f t="shared" si="408"/>
        <v>-55</v>
      </c>
      <c r="H1060" s="68">
        <f t="shared" si="409"/>
        <v>2</v>
      </c>
      <c r="I1060" s="46">
        <f t="shared" si="410"/>
        <v>-7</v>
      </c>
    </row>
    <row r="1061" spans="1:9" x14ac:dyDescent="0.25">
      <c r="A1061" s="76"/>
      <c r="B1061" s="5">
        <v>6</v>
      </c>
      <c r="C1061" s="6" t="s">
        <v>8</v>
      </c>
      <c r="D1061" s="66">
        <v>4498343</v>
      </c>
      <c r="E1061" s="66">
        <v>152341</v>
      </c>
      <c r="F1061" s="67">
        <f t="shared" si="407"/>
        <v>64729</v>
      </c>
      <c r="G1061" s="43">
        <f t="shared" si="408"/>
        <v>926</v>
      </c>
      <c r="H1061" s="68">
        <f t="shared" si="409"/>
        <v>1266</v>
      </c>
      <c r="I1061" s="46">
        <f t="shared" si="410"/>
        <v>343</v>
      </c>
    </row>
    <row r="1062" spans="1:9" ht="31.5" x14ac:dyDescent="0.25">
      <c r="A1062" s="10" t="s">
        <v>0</v>
      </c>
      <c r="B1062" s="2" t="s">
        <v>12</v>
      </c>
      <c r="C1062" s="3" t="s">
        <v>13</v>
      </c>
      <c r="D1062" s="64" t="s">
        <v>14</v>
      </c>
      <c r="E1062" s="65" t="s">
        <v>9</v>
      </c>
      <c r="F1062" s="65" t="s">
        <v>15</v>
      </c>
      <c r="G1062" s="42" t="s">
        <v>21</v>
      </c>
      <c r="H1062" s="65" t="s">
        <v>10</v>
      </c>
      <c r="I1062" s="42" t="s">
        <v>22</v>
      </c>
    </row>
    <row r="1063" spans="1:9" x14ac:dyDescent="0.25">
      <c r="A1063" s="74">
        <v>44041</v>
      </c>
      <c r="B1063" s="5">
        <v>1</v>
      </c>
      <c r="C1063" s="6" t="s">
        <v>1</v>
      </c>
      <c r="D1063" s="66">
        <v>17177778</v>
      </c>
      <c r="E1063" s="66">
        <v>669568</v>
      </c>
      <c r="F1063" s="67">
        <f t="shared" ref="F1063:F1068" si="411">D1063-D1056</f>
        <v>291186</v>
      </c>
      <c r="G1063" s="43">
        <f t="shared" ref="G1063:G1068" si="412">F1063-F1056</f>
        <v>44945</v>
      </c>
      <c r="H1063" s="68">
        <f t="shared" ref="H1063:H1068" si="413">E1063-E1056</f>
        <v>6313</v>
      </c>
      <c r="I1063" s="46">
        <f t="shared" ref="I1063:I1068" si="414">H1063-H1056</f>
        <v>87</v>
      </c>
    </row>
    <row r="1064" spans="1:9" x14ac:dyDescent="0.25">
      <c r="A1064" s="75"/>
      <c r="B1064" s="5">
        <v>2</v>
      </c>
      <c r="C1064" s="6" t="s">
        <v>2</v>
      </c>
      <c r="D1064" s="66">
        <v>828990</v>
      </c>
      <c r="E1064" s="66">
        <v>13673</v>
      </c>
      <c r="F1064" s="67">
        <f t="shared" si="411"/>
        <v>5020</v>
      </c>
      <c r="G1064" s="43">
        <f t="shared" si="412"/>
        <v>-251</v>
      </c>
      <c r="H1064" s="68">
        <f t="shared" si="413"/>
        <v>134</v>
      </c>
      <c r="I1064" s="46">
        <f t="shared" si="414"/>
        <v>-15</v>
      </c>
    </row>
    <row r="1065" spans="1:9" x14ac:dyDescent="0.25">
      <c r="A1065" s="75"/>
      <c r="B1065" s="5">
        <v>3</v>
      </c>
      <c r="C1065" s="6" t="s">
        <v>3</v>
      </c>
      <c r="D1065" s="66">
        <v>239986</v>
      </c>
      <c r="E1065" s="66">
        <v>4434</v>
      </c>
      <c r="F1065" s="67">
        <f t="shared" si="411"/>
        <v>671</v>
      </c>
      <c r="G1065" s="43">
        <f t="shared" si="412"/>
        <v>-3</v>
      </c>
      <c r="H1065" s="68">
        <f t="shared" si="413"/>
        <v>13</v>
      </c>
      <c r="I1065" s="46">
        <f t="shared" si="414"/>
        <v>3</v>
      </c>
    </row>
    <row r="1066" spans="1:9" x14ac:dyDescent="0.25">
      <c r="A1066" s="75"/>
      <c r="B1066" s="5">
        <v>4</v>
      </c>
      <c r="C1066" s="6" t="s">
        <v>4</v>
      </c>
      <c r="D1066" s="66">
        <v>246776</v>
      </c>
      <c r="E1066" s="66">
        <v>35129</v>
      </c>
      <c r="F1066" s="67">
        <f t="shared" si="411"/>
        <v>289</v>
      </c>
      <c r="G1066" s="43">
        <f t="shared" si="412"/>
        <v>108</v>
      </c>
      <c r="H1066" s="68">
        <f t="shared" si="413"/>
        <v>6</v>
      </c>
      <c r="I1066" s="46">
        <f t="shared" si="414"/>
        <v>-5</v>
      </c>
    </row>
    <row r="1067" spans="1:9" x14ac:dyDescent="0.25">
      <c r="A1067" s="75"/>
      <c r="B1067" s="5">
        <v>5</v>
      </c>
      <c r="C1067" s="6" t="s">
        <v>7</v>
      </c>
      <c r="D1067" s="66">
        <v>208811</v>
      </c>
      <c r="E1067" s="66">
        <v>9212</v>
      </c>
      <c r="F1067" s="67">
        <f t="shared" si="411"/>
        <v>860</v>
      </c>
      <c r="G1067" s="43">
        <f t="shared" si="412"/>
        <v>288</v>
      </c>
      <c r="H1067" s="68">
        <f t="shared" si="413"/>
        <v>5</v>
      </c>
      <c r="I1067" s="46">
        <f t="shared" si="414"/>
        <v>3</v>
      </c>
    </row>
    <row r="1068" spans="1:9" x14ac:dyDescent="0.25">
      <c r="A1068" s="76"/>
      <c r="B1068" s="5">
        <v>6</v>
      </c>
      <c r="C1068" s="6" t="s">
        <v>8</v>
      </c>
      <c r="D1068" s="66">
        <v>4568037</v>
      </c>
      <c r="E1068" s="66">
        <v>153840</v>
      </c>
      <c r="F1068" s="67">
        <f t="shared" si="411"/>
        <v>69694</v>
      </c>
      <c r="G1068" s="43">
        <f t="shared" si="412"/>
        <v>4965</v>
      </c>
      <c r="H1068" s="68">
        <f t="shared" si="413"/>
        <v>1499</v>
      </c>
      <c r="I1068" s="46">
        <f t="shared" si="414"/>
        <v>233</v>
      </c>
    </row>
    <row r="1069" spans="1:9" ht="31.5" x14ac:dyDescent="0.25">
      <c r="A1069" s="10" t="s">
        <v>0</v>
      </c>
      <c r="B1069" s="2" t="s">
        <v>12</v>
      </c>
      <c r="C1069" s="3" t="s">
        <v>13</v>
      </c>
      <c r="D1069" s="64" t="s">
        <v>14</v>
      </c>
      <c r="E1069" s="65" t="s">
        <v>9</v>
      </c>
      <c r="F1069" s="65" t="s">
        <v>15</v>
      </c>
      <c r="G1069" s="42" t="s">
        <v>21</v>
      </c>
      <c r="H1069" s="65" t="s">
        <v>10</v>
      </c>
      <c r="I1069" s="42" t="s">
        <v>22</v>
      </c>
    </row>
    <row r="1070" spans="1:9" x14ac:dyDescent="0.25">
      <c r="A1070" s="74">
        <v>44042</v>
      </c>
      <c r="B1070" s="5">
        <v>1</v>
      </c>
      <c r="C1070" s="6" t="s">
        <v>1</v>
      </c>
      <c r="D1070" s="66">
        <v>17456891</v>
      </c>
      <c r="E1070" s="66">
        <v>676592</v>
      </c>
      <c r="F1070" s="67">
        <f t="shared" ref="F1070:F1075" si="415">D1070-D1063</f>
        <v>279113</v>
      </c>
      <c r="G1070" s="43">
        <f t="shared" ref="G1070:G1075" si="416">F1070-F1063</f>
        <v>-12073</v>
      </c>
      <c r="H1070" s="68">
        <f t="shared" ref="H1070:H1075" si="417">E1070-E1063</f>
        <v>7024</v>
      </c>
      <c r="I1070" s="46">
        <f t="shared" ref="I1070:I1075" si="418">H1070-H1063</f>
        <v>711</v>
      </c>
    </row>
    <row r="1071" spans="1:9" x14ac:dyDescent="0.25">
      <c r="A1071" s="75"/>
      <c r="B1071" s="5">
        <v>2</v>
      </c>
      <c r="C1071" s="6" t="s">
        <v>2</v>
      </c>
      <c r="D1071" s="66">
        <v>834710</v>
      </c>
      <c r="E1071" s="66">
        <v>13829</v>
      </c>
      <c r="F1071" s="67">
        <f t="shared" si="415"/>
        <v>5720</v>
      </c>
      <c r="G1071" s="43">
        <f t="shared" si="416"/>
        <v>700</v>
      </c>
      <c r="H1071" s="68">
        <f t="shared" si="417"/>
        <v>156</v>
      </c>
      <c r="I1071" s="46">
        <f t="shared" si="418"/>
        <v>22</v>
      </c>
    </row>
    <row r="1072" spans="1:9" x14ac:dyDescent="0.25">
      <c r="A1072" s="75"/>
      <c r="B1072" s="5">
        <v>3</v>
      </c>
      <c r="C1072" s="6" t="s">
        <v>3</v>
      </c>
      <c r="D1072" s="66">
        <v>240664</v>
      </c>
      <c r="E1072" s="66">
        <v>4446</v>
      </c>
      <c r="F1072" s="67">
        <f t="shared" si="415"/>
        <v>678</v>
      </c>
      <c r="G1072" s="43">
        <f t="shared" si="416"/>
        <v>7</v>
      </c>
      <c r="H1072" s="68">
        <f t="shared" si="417"/>
        <v>12</v>
      </c>
      <c r="I1072" s="46">
        <f t="shared" si="418"/>
        <v>-1</v>
      </c>
    </row>
    <row r="1073" spans="1:9" x14ac:dyDescent="0.25">
      <c r="A1073" s="75"/>
      <c r="B1073" s="5">
        <v>4</v>
      </c>
      <c r="C1073" s="6" t="s">
        <v>4</v>
      </c>
      <c r="D1073" s="66">
        <v>246994</v>
      </c>
      <c r="E1073" s="66">
        <v>35138</v>
      </c>
      <c r="F1073" s="67">
        <f t="shared" si="415"/>
        <v>218</v>
      </c>
      <c r="G1073" s="43">
        <f t="shared" si="416"/>
        <v>-71</v>
      </c>
      <c r="H1073" s="68">
        <f t="shared" si="417"/>
        <v>9</v>
      </c>
      <c r="I1073" s="46">
        <f t="shared" si="418"/>
        <v>3</v>
      </c>
    </row>
    <row r="1074" spans="1:9" x14ac:dyDescent="0.25">
      <c r="A1074" s="75"/>
      <c r="B1074" s="5">
        <v>5</v>
      </c>
      <c r="C1074" s="6" t="s">
        <v>7</v>
      </c>
      <c r="D1074" s="66">
        <v>209453</v>
      </c>
      <c r="E1074" s="66">
        <v>9216</v>
      </c>
      <c r="F1074" s="67">
        <f t="shared" si="415"/>
        <v>642</v>
      </c>
      <c r="G1074" s="43">
        <f t="shared" si="416"/>
        <v>-218</v>
      </c>
      <c r="H1074" s="68">
        <f t="shared" si="417"/>
        <v>4</v>
      </c>
      <c r="I1074" s="46">
        <f t="shared" si="418"/>
        <v>-1</v>
      </c>
    </row>
    <row r="1075" spans="1:9" x14ac:dyDescent="0.25">
      <c r="A1075" s="76"/>
      <c r="B1075" s="5">
        <v>6</v>
      </c>
      <c r="C1075" s="6" t="s">
        <v>8</v>
      </c>
      <c r="D1075" s="66">
        <v>4625511</v>
      </c>
      <c r="E1075" s="66">
        <v>155142</v>
      </c>
      <c r="F1075" s="67">
        <f t="shared" si="415"/>
        <v>57474</v>
      </c>
      <c r="G1075" s="43">
        <f t="shared" si="416"/>
        <v>-12220</v>
      </c>
      <c r="H1075" s="68">
        <f t="shared" si="417"/>
        <v>1302</v>
      </c>
      <c r="I1075" s="46">
        <f t="shared" si="418"/>
        <v>-197</v>
      </c>
    </row>
    <row r="1076" spans="1:9" ht="31.5" x14ac:dyDescent="0.25">
      <c r="A1076" s="10" t="s">
        <v>0</v>
      </c>
      <c r="B1076" s="2" t="s">
        <v>12</v>
      </c>
      <c r="C1076" s="3" t="s">
        <v>13</v>
      </c>
      <c r="D1076" s="64" t="s">
        <v>14</v>
      </c>
      <c r="E1076" s="65" t="s">
        <v>9</v>
      </c>
      <c r="F1076" s="65" t="s">
        <v>15</v>
      </c>
      <c r="G1076" s="42" t="s">
        <v>21</v>
      </c>
      <c r="H1076" s="65" t="s">
        <v>10</v>
      </c>
      <c r="I1076" s="42" t="s">
        <v>22</v>
      </c>
    </row>
    <row r="1077" spans="1:9" x14ac:dyDescent="0.25">
      <c r="A1077" s="74">
        <v>44043</v>
      </c>
      <c r="B1077" s="5">
        <v>1</v>
      </c>
      <c r="C1077" s="6" t="s">
        <v>1</v>
      </c>
      <c r="D1077" s="66">
        <v>17753291</v>
      </c>
      <c r="E1077" s="66">
        <v>683289</v>
      </c>
      <c r="F1077" s="67">
        <f t="shared" ref="F1077:F1082" si="419">D1077-D1070</f>
        <v>296400</v>
      </c>
      <c r="G1077" s="43">
        <f t="shared" ref="G1077:G1082" si="420">F1077-F1070</f>
        <v>17287</v>
      </c>
      <c r="H1077" s="68">
        <f t="shared" ref="H1077:H1082" si="421">E1077-E1070</f>
        <v>6697</v>
      </c>
      <c r="I1077" s="46">
        <f t="shared" ref="I1077:I1082" si="422">H1077-H1070</f>
        <v>-327</v>
      </c>
    </row>
    <row r="1078" spans="1:9" x14ac:dyDescent="0.25">
      <c r="A1078" s="75"/>
      <c r="B1078" s="5">
        <v>2</v>
      </c>
      <c r="C1078" s="6" t="s">
        <v>2</v>
      </c>
      <c r="D1078" s="66">
        <v>840075</v>
      </c>
      <c r="E1078" s="66">
        <v>13989</v>
      </c>
      <c r="F1078" s="67">
        <f t="shared" si="419"/>
        <v>5365</v>
      </c>
      <c r="G1078" s="43">
        <f t="shared" si="420"/>
        <v>-355</v>
      </c>
      <c r="H1078" s="68">
        <f t="shared" si="421"/>
        <v>160</v>
      </c>
      <c r="I1078" s="46">
        <f t="shared" si="422"/>
        <v>4</v>
      </c>
    </row>
    <row r="1079" spans="1:9" x14ac:dyDescent="0.25">
      <c r="A1079" s="75"/>
      <c r="B1079" s="5">
        <v>3</v>
      </c>
      <c r="C1079" s="6" t="s">
        <v>3</v>
      </c>
      <c r="D1079" s="66">
        <v>241359</v>
      </c>
      <c r="E1079" s="66">
        <v>4460</v>
      </c>
      <c r="F1079" s="67">
        <f t="shared" si="419"/>
        <v>695</v>
      </c>
      <c r="G1079" s="43">
        <f t="shared" si="420"/>
        <v>17</v>
      </c>
      <c r="H1079" s="68">
        <f t="shared" si="421"/>
        <v>14</v>
      </c>
      <c r="I1079" s="46">
        <f t="shared" si="422"/>
        <v>2</v>
      </c>
    </row>
    <row r="1080" spans="1:9" x14ac:dyDescent="0.25">
      <c r="A1080" s="75"/>
      <c r="B1080" s="5">
        <v>4</v>
      </c>
      <c r="C1080" s="6" t="s">
        <v>4</v>
      </c>
      <c r="D1080" s="66">
        <v>247290</v>
      </c>
      <c r="E1080" s="66">
        <v>35144</v>
      </c>
      <c r="F1080" s="67">
        <f t="shared" si="419"/>
        <v>296</v>
      </c>
      <c r="G1080" s="43">
        <f t="shared" si="420"/>
        <v>78</v>
      </c>
      <c r="H1080" s="68">
        <f t="shared" si="421"/>
        <v>6</v>
      </c>
      <c r="I1080" s="46">
        <f t="shared" si="422"/>
        <v>-3</v>
      </c>
    </row>
    <row r="1081" spans="1:9" x14ac:dyDescent="0.25">
      <c r="A1081" s="75"/>
      <c r="B1081" s="5">
        <v>5</v>
      </c>
      <c r="C1081" s="6" t="s">
        <v>7</v>
      </c>
      <c r="D1081" s="66">
        <v>209863</v>
      </c>
      <c r="E1081" s="66">
        <v>9221</v>
      </c>
      <c r="F1081" s="67">
        <f t="shared" si="419"/>
        <v>410</v>
      </c>
      <c r="G1081" s="43">
        <f t="shared" si="420"/>
        <v>-232</v>
      </c>
      <c r="H1081" s="68">
        <f t="shared" si="421"/>
        <v>5</v>
      </c>
      <c r="I1081" s="46">
        <f t="shared" si="422"/>
        <v>1</v>
      </c>
    </row>
    <row r="1082" spans="1:9" x14ac:dyDescent="0.25">
      <c r="A1082" s="76"/>
      <c r="B1082" s="5">
        <v>6</v>
      </c>
      <c r="C1082" s="6" t="s">
        <v>8</v>
      </c>
      <c r="D1082" s="66">
        <v>4680367</v>
      </c>
      <c r="E1082" s="66">
        <v>156244</v>
      </c>
      <c r="F1082" s="67">
        <f t="shared" si="419"/>
        <v>54856</v>
      </c>
      <c r="G1082" s="43">
        <f t="shared" si="420"/>
        <v>-2618</v>
      </c>
      <c r="H1082" s="68">
        <f t="shared" si="421"/>
        <v>1102</v>
      </c>
      <c r="I1082" s="46">
        <f t="shared" si="422"/>
        <v>-200</v>
      </c>
    </row>
    <row r="1083" spans="1:9" ht="31.5" x14ac:dyDescent="0.25">
      <c r="A1083" s="10" t="s">
        <v>0</v>
      </c>
      <c r="B1083" s="2" t="s">
        <v>12</v>
      </c>
      <c r="C1083" s="3" t="s">
        <v>13</v>
      </c>
      <c r="D1083" s="64" t="s">
        <v>14</v>
      </c>
      <c r="E1083" s="65" t="s">
        <v>9</v>
      </c>
      <c r="F1083" s="65" t="s">
        <v>15</v>
      </c>
      <c r="G1083" s="42" t="s">
        <v>21</v>
      </c>
      <c r="H1083" s="65" t="s">
        <v>10</v>
      </c>
      <c r="I1083" s="42" t="s">
        <v>22</v>
      </c>
    </row>
    <row r="1084" spans="1:9" x14ac:dyDescent="0.25">
      <c r="A1084" s="74">
        <v>44044</v>
      </c>
      <c r="B1084" s="5">
        <v>1</v>
      </c>
      <c r="C1084" s="6" t="s">
        <v>1</v>
      </c>
      <c r="D1084" s="66">
        <v>17999606</v>
      </c>
      <c r="E1084" s="66">
        <v>688815</v>
      </c>
      <c r="F1084" s="67">
        <f t="shared" ref="F1084:F1089" si="423">D1084-D1077</f>
        <v>246315</v>
      </c>
      <c r="G1084" s="43">
        <f t="shared" ref="G1084:G1089" si="424">F1084-F1077</f>
        <v>-50085</v>
      </c>
      <c r="H1084" s="68">
        <f t="shared" ref="H1084:H1089" si="425">E1084-E1077</f>
        <v>5526</v>
      </c>
      <c r="I1084" s="46">
        <f t="shared" ref="I1084:I1089" si="426">H1084-H1077</f>
        <v>-1171</v>
      </c>
    </row>
    <row r="1085" spans="1:9" x14ac:dyDescent="0.25">
      <c r="A1085" s="75"/>
      <c r="B1085" s="5">
        <v>2</v>
      </c>
      <c r="C1085" s="6" t="s">
        <v>2</v>
      </c>
      <c r="D1085" s="66">
        <v>845443</v>
      </c>
      <c r="E1085" s="66">
        <v>14083</v>
      </c>
      <c r="F1085" s="67">
        <f t="shared" si="423"/>
        <v>5368</v>
      </c>
      <c r="G1085" s="43">
        <f t="shared" si="424"/>
        <v>3</v>
      </c>
      <c r="H1085" s="68">
        <f t="shared" si="425"/>
        <v>94</v>
      </c>
      <c r="I1085" s="46">
        <f t="shared" si="426"/>
        <v>-66</v>
      </c>
    </row>
    <row r="1086" spans="1:9" x14ac:dyDescent="0.25">
      <c r="A1086" s="75"/>
      <c r="B1086" s="5">
        <v>3</v>
      </c>
      <c r="C1086" s="6" t="s">
        <v>3</v>
      </c>
      <c r="D1086" s="66">
        <v>242049</v>
      </c>
      <c r="E1086" s="66">
        <v>4473</v>
      </c>
      <c r="F1086" s="67">
        <f t="shared" si="423"/>
        <v>690</v>
      </c>
      <c r="G1086" s="43">
        <f t="shared" si="424"/>
        <v>-5</v>
      </c>
      <c r="H1086" s="68">
        <f t="shared" si="425"/>
        <v>13</v>
      </c>
      <c r="I1086" s="46">
        <f t="shared" si="426"/>
        <v>-1</v>
      </c>
    </row>
    <row r="1087" spans="1:9" x14ac:dyDescent="0.25">
      <c r="A1087" s="75"/>
      <c r="B1087" s="5">
        <v>4</v>
      </c>
      <c r="C1087" s="6" t="s">
        <v>4</v>
      </c>
      <c r="D1087" s="66">
        <v>247400</v>
      </c>
      <c r="E1087" s="66">
        <v>35156</v>
      </c>
      <c r="F1087" s="67">
        <f t="shared" si="423"/>
        <v>110</v>
      </c>
      <c r="G1087" s="43">
        <f t="shared" si="424"/>
        <v>-186</v>
      </c>
      <c r="H1087" s="68">
        <f t="shared" si="425"/>
        <v>12</v>
      </c>
      <c r="I1087" s="46">
        <f t="shared" si="426"/>
        <v>6</v>
      </c>
    </row>
    <row r="1088" spans="1:9" x14ac:dyDescent="0.25">
      <c r="A1088" s="75"/>
      <c r="B1088" s="5">
        <v>5</v>
      </c>
      <c r="C1088" s="6" t="s">
        <v>7</v>
      </c>
      <c r="D1088" s="66">
        <v>210496</v>
      </c>
      <c r="E1088" s="66">
        <v>9222</v>
      </c>
      <c r="F1088" s="67">
        <f t="shared" si="423"/>
        <v>633</v>
      </c>
      <c r="G1088" s="43">
        <f t="shared" si="424"/>
        <v>223</v>
      </c>
      <c r="H1088" s="68">
        <f t="shared" si="425"/>
        <v>1</v>
      </c>
      <c r="I1088" s="46">
        <f t="shared" si="426"/>
        <v>-4</v>
      </c>
    </row>
    <row r="1089" spans="1:9" x14ac:dyDescent="0.25">
      <c r="A1089" s="76"/>
      <c r="B1089" s="5">
        <v>6</v>
      </c>
      <c r="C1089" s="6" t="s">
        <v>8</v>
      </c>
      <c r="D1089" s="66">
        <v>4734830</v>
      </c>
      <c r="E1089" s="66">
        <v>157528</v>
      </c>
      <c r="F1089" s="67">
        <f t="shared" si="423"/>
        <v>54463</v>
      </c>
      <c r="G1089" s="43">
        <f t="shared" si="424"/>
        <v>-393</v>
      </c>
      <c r="H1089" s="68">
        <f t="shared" si="425"/>
        <v>1284</v>
      </c>
      <c r="I1089" s="46">
        <f t="shared" si="426"/>
        <v>182</v>
      </c>
    </row>
    <row r="1090" spans="1:9" ht="31.5" x14ac:dyDescent="0.25">
      <c r="A1090" s="10" t="s">
        <v>0</v>
      </c>
      <c r="B1090" s="2" t="s">
        <v>12</v>
      </c>
      <c r="C1090" s="3" t="s">
        <v>13</v>
      </c>
      <c r="D1090" s="64" t="s">
        <v>14</v>
      </c>
      <c r="E1090" s="65" t="s">
        <v>9</v>
      </c>
      <c r="F1090" s="65" t="s">
        <v>15</v>
      </c>
      <c r="G1090" s="42" t="s">
        <v>21</v>
      </c>
      <c r="H1090" s="65" t="s">
        <v>10</v>
      </c>
      <c r="I1090" s="42" t="s">
        <v>22</v>
      </c>
    </row>
    <row r="1091" spans="1:9" x14ac:dyDescent="0.25">
      <c r="A1091" s="74">
        <v>44045</v>
      </c>
      <c r="B1091" s="5">
        <v>1</v>
      </c>
      <c r="C1091" s="6" t="s">
        <v>1</v>
      </c>
      <c r="D1091" s="66">
        <v>18229410</v>
      </c>
      <c r="E1091" s="66">
        <v>693479</v>
      </c>
      <c r="F1091" s="67">
        <f t="shared" ref="F1091:F1096" si="427">D1091-D1084</f>
        <v>229804</v>
      </c>
      <c r="G1091" s="43">
        <f t="shared" ref="G1091:G1096" si="428">F1091-F1084</f>
        <v>-16511</v>
      </c>
      <c r="H1091" s="68">
        <f t="shared" ref="H1091:H1096" si="429">E1091-E1084</f>
        <v>4664</v>
      </c>
      <c r="I1091" s="46">
        <f t="shared" ref="I1091:I1096" si="430">H1091-H1084</f>
        <v>-862</v>
      </c>
    </row>
    <row r="1092" spans="1:9" x14ac:dyDescent="0.25">
      <c r="A1092" s="75"/>
      <c r="B1092" s="5">
        <v>2</v>
      </c>
      <c r="C1092" s="6" t="s">
        <v>2</v>
      </c>
      <c r="D1092" s="66">
        <v>850870</v>
      </c>
      <c r="E1092" s="66">
        <v>14153</v>
      </c>
      <c r="F1092" s="67">
        <f t="shared" si="427"/>
        <v>5427</v>
      </c>
      <c r="G1092" s="43">
        <f t="shared" si="428"/>
        <v>59</v>
      </c>
      <c r="H1092" s="68">
        <f t="shared" si="429"/>
        <v>70</v>
      </c>
      <c r="I1092" s="46">
        <f t="shared" si="430"/>
        <v>-24</v>
      </c>
    </row>
    <row r="1093" spans="1:9" x14ac:dyDescent="0.25">
      <c r="A1093" s="75"/>
      <c r="B1093" s="5">
        <v>3</v>
      </c>
      <c r="C1093" s="6" t="s">
        <v>3</v>
      </c>
      <c r="D1093" s="66">
        <v>242713</v>
      </c>
      <c r="E1093" s="66">
        <v>4485</v>
      </c>
      <c r="F1093" s="67">
        <f t="shared" si="427"/>
        <v>664</v>
      </c>
      <c r="G1093" s="43">
        <f t="shared" si="428"/>
        <v>-26</v>
      </c>
      <c r="H1093" s="68">
        <f t="shared" si="429"/>
        <v>12</v>
      </c>
      <c r="I1093" s="46">
        <f t="shared" si="430"/>
        <v>-1</v>
      </c>
    </row>
    <row r="1094" spans="1:9" x14ac:dyDescent="0.25">
      <c r="A1094" s="75"/>
      <c r="B1094" s="5">
        <v>4</v>
      </c>
      <c r="C1094" s="6" t="s">
        <v>4</v>
      </c>
      <c r="D1094" s="66">
        <v>247654</v>
      </c>
      <c r="E1094" s="66">
        <v>35162</v>
      </c>
      <c r="F1094" s="67">
        <f t="shared" si="427"/>
        <v>254</v>
      </c>
      <c r="G1094" s="43">
        <f t="shared" si="428"/>
        <v>144</v>
      </c>
      <c r="H1094" s="68">
        <f t="shared" si="429"/>
        <v>6</v>
      </c>
      <c r="I1094" s="46">
        <f t="shared" si="430"/>
        <v>-6</v>
      </c>
    </row>
    <row r="1095" spans="1:9" x14ac:dyDescent="0.25">
      <c r="A1095" s="75"/>
      <c r="B1095" s="5">
        <v>5</v>
      </c>
      <c r="C1095" s="6" t="s">
        <v>7</v>
      </c>
      <c r="D1095" s="66">
        <v>211239</v>
      </c>
      <c r="E1095" s="66">
        <v>9227</v>
      </c>
      <c r="F1095" s="67">
        <f t="shared" si="427"/>
        <v>743</v>
      </c>
      <c r="G1095" s="43">
        <f t="shared" si="428"/>
        <v>110</v>
      </c>
      <c r="H1095" s="68">
        <f t="shared" si="429"/>
        <v>5</v>
      </c>
      <c r="I1095" s="46">
        <f t="shared" si="430"/>
        <v>4</v>
      </c>
    </row>
    <row r="1096" spans="1:9" x14ac:dyDescent="0.25">
      <c r="A1096" s="76"/>
      <c r="B1096" s="5">
        <v>6</v>
      </c>
      <c r="C1096" s="6" t="s">
        <v>8</v>
      </c>
      <c r="D1096" s="66">
        <v>4797266</v>
      </c>
      <c r="E1096" s="66">
        <v>158538</v>
      </c>
      <c r="F1096" s="67">
        <f t="shared" si="427"/>
        <v>62436</v>
      </c>
      <c r="G1096" s="43">
        <f t="shared" si="428"/>
        <v>7973</v>
      </c>
      <c r="H1096" s="68">
        <f t="shared" si="429"/>
        <v>1010</v>
      </c>
      <c r="I1096" s="46">
        <f t="shared" si="430"/>
        <v>-274</v>
      </c>
    </row>
    <row r="1097" spans="1:9" ht="31.5" x14ac:dyDescent="0.25">
      <c r="A1097" s="10" t="s">
        <v>0</v>
      </c>
      <c r="B1097" s="2" t="s">
        <v>12</v>
      </c>
      <c r="C1097" s="3" t="s">
        <v>13</v>
      </c>
      <c r="D1097" s="64" t="s">
        <v>14</v>
      </c>
      <c r="E1097" s="65" t="s">
        <v>9</v>
      </c>
      <c r="F1097" s="65" t="s">
        <v>15</v>
      </c>
      <c r="G1097" s="42" t="s">
        <v>21</v>
      </c>
      <c r="H1097" s="65" t="s">
        <v>10</v>
      </c>
      <c r="I1097" s="42" t="s">
        <v>22</v>
      </c>
    </row>
    <row r="1098" spans="1:9" x14ac:dyDescent="0.25">
      <c r="A1098" s="74">
        <v>44046</v>
      </c>
      <c r="B1098" s="5">
        <v>1</v>
      </c>
      <c r="C1098" s="6" t="s">
        <v>1</v>
      </c>
      <c r="D1098" s="66">
        <v>18442201</v>
      </c>
      <c r="E1098" s="66">
        <v>697851</v>
      </c>
      <c r="F1098" s="67">
        <f t="shared" ref="F1098:F1103" si="431">D1098-D1091</f>
        <v>212791</v>
      </c>
      <c r="G1098" s="43">
        <f t="shared" ref="G1098:G1103" si="432">F1098-F1091</f>
        <v>-17013</v>
      </c>
      <c r="H1098" s="68">
        <f t="shared" ref="H1098:H1103" si="433">E1098-E1091</f>
        <v>4372</v>
      </c>
      <c r="I1098" s="46">
        <f t="shared" ref="I1098:I1103" si="434">H1098-H1091</f>
        <v>-292</v>
      </c>
    </row>
    <row r="1099" spans="1:9" x14ac:dyDescent="0.25">
      <c r="A1099" s="75"/>
      <c r="B1099" s="5">
        <v>2</v>
      </c>
      <c r="C1099" s="6" t="s">
        <v>2</v>
      </c>
      <c r="D1099" s="66">
        <v>856871</v>
      </c>
      <c r="E1099" s="66">
        <v>14232</v>
      </c>
      <c r="F1099" s="67">
        <f t="shared" si="431"/>
        <v>6001</v>
      </c>
      <c r="G1099" s="43">
        <f t="shared" si="432"/>
        <v>574</v>
      </c>
      <c r="H1099" s="68">
        <f t="shared" si="433"/>
        <v>79</v>
      </c>
      <c r="I1099" s="46">
        <f t="shared" si="434"/>
        <v>9</v>
      </c>
    </row>
    <row r="1100" spans="1:9" x14ac:dyDescent="0.25">
      <c r="A1100" s="75"/>
      <c r="B1100" s="5">
        <v>3</v>
      </c>
      <c r="C1100" s="6" t="s">
        <v>3</v>
      </c>
      <c r="D1100" s="66">
        <v>243406</v>
      </c>
      <c r="E1100" s="66">
        <v>4498</v>
      </c>
      <c r="F1100" s="67">
        <f t="shared" si="431"/>
        <v>693</v>
      </c>
      <c r="G1100" s="43">
        <f t="shared" si="432"/>
        <v>29</v>
      </c>
      <c r="H1100" s="68">
        <f t="shared" si="433"/>
        <v>13</v>
      </c>
      <c r="I1100" s="46">
        <f t="shared" si="434"/>
        <v>1</v>
      </c>
    </row>
    <row r="1101" spans="1:9" x14ac:dyDescent="0.25">
      <c r="A1101" s="75"/>
      <c r="B1101" s="5">
        <v>4</v>
      </c>
      <c r="C1101" s="6" t="s">
        <v>4</v>
      </c>
      <c r="D1101" s="66">
        <v>248049</v>
      </c>
      <c r="E1101" s="66">
        <v>35167</v>
      </c>
      <c r="F1101" s="67">
        <f t="shared" si="431"/>
        <v>395</v>
      </c>
      <c r="G1101" s="43">
        <f t="shared" si="432"/>
        <v>141</v>
      </c>
      <c r="H1101" s="68">
        <f t="shared" si="433"/>
        <v>5</v>
      </c>
      <c r="I1101" s="46">
        <f t="shared" si="434"/>
        <v>-1</v>
      </c>
    </row>
    <row r="1102" spans="1:9" x14ac:dyDescent="0.25">
      <c r="A1102" s="75"/>
      <c r="B1102" s="5">
        <v>5</v>
      </c>
      <c r="C1102" s="6" t="s">
        <v>7</v>
      </c>
      <c r="D1102" s="66">
        <v>212099</v>
      </c>
      <c r="E1102" s="66">
        <v>9229</v>
      </c>
      <c r="F1102" s="67">
        <f t="shared" si="431"/>
        <v>860</v>
      </c>
      <c r="G1102" s="43">
        <f t="shared" si="432"/>
        <v>117</v>
      </c>
      <c r="H1102" s="68">
        <f t="shared" si="433"/>
        <v>2</v>
      </c>
      <c r="I1102" s="46">
        <f t="shared" si="434"/>
        <v>-3</v>
      </c>
    </row>
    <row r="1103" spans="1:9" x14ac:dyDescent="0.25">
      <c r="A1103" s="76"/>
      <c r="B1103" s="5">
        <v>6</v>
      </c>
      <c r="C1103" s="6" t="s">
        <v>8</v>
      </c>
      <c r="D1103" s="66">
        <v>4853718</v>
      </c>
      <c r="E1103" s="66">
        <v>159588</v>
      </c>
      <c r="F1103" s="67">
        <f t="shared" si="431"/>
        <v>56452</v>
      </c>
      <c r="G1103" s="43">
        <f t="shared" si="432"/>
        <v>-5984</v>
      </c>
      <c r="H1103" s="68">
        <f t="shared" si="433"/>
        <v>1050</v>
      </c>
      <c r="I1103" s="46">
        <f t="shared" si="434"/>
        <v>40</v>
      </c>
    </row>
    <row r="1104" spans="1:9" ht="31.5" x14ac:dyDescent="0.25">
      <c r="A1104" s="10" t="s">
        <v>0</v>
      </c>
      <c r="B1104" s="2" t="s">
        <v>12</v>
      </c>
      <c r="C1104" s="3" t="s">
        <v>13</v>
      </c>
      <c r="D1104" s="64" t="s">
        <v>14</v>
      </c>
      <c r="E1104" s="65" t="s">
        <v>9</v>
      </c>
      <c r="F1104" s="65" t="s">
        <v>15</v>
      </c>
      <c r="G1104" s="42" t="s">
        <v>21</v>
      </c>
      <c r="H1104" s="65" t="s">
        <v>10</v>
      </c>
      <c r="I1104" s="42" t="s">
        <v>22</v>
      </c>
    </row>
    <row r="1105" spans="1:9" x14ac:dyDescent="0.25">
      <c r="A1105" s="74">
        <v>44047</v>
      </c>
      <c r="B1105" s="5">
        <v>1</v>
      </c>
      <c r="C1105" s="6" t="s">
        <v>1</v>
      </c>
      <c r="D1105" s="66">
        <v>18690206</v>
      </c>
      <c r="E1105" s="66">
        <v>704153</v>
      </c>
      <c r="F1105" s="67">
        <f t="shared" ref="F1105:F1110" si="435">D1105-D1098</f>
        <v>248005</v>
      </c>
      <c r="G1105" s="43">
        <f t="shared" ref="G1105:G1110" si="436">F1105-F1098</f>
        <v>35214</v>
      </c>
      <c r="H1105" s="68">
        <f t="shared" ref="H1105:H1110" si="437">E1105-E1098</f>
        <v>6302</v>
      </c>
      <c r="I1105" s="46">
        <f t="shared" ref="I1105:I1110" si="438">H1105-H1098</f>
        <v>1930</v>
      </c>
    </row>
    <row r="1106" spans="1:9" x14ac:dyDescent="0.25">
      <c r="A1106" s="75"/>
      <c r="B1106" s="5">
        <v>2</v>
      </c>
      <c r="C1106" s="6" t="s">
        <v>2</v>
      </c>
      <c r="D1106" s="66">
        <v>862028</v>
      </c>
      <c r="E1106" s="66">
        <v>14376</v>
      </c>
      <c r="F1106" s="67">
        <f t="shared" si="435"/>
        <v>5157</v>
      </c>
      <c r="G1106" s="43">
        <f t="shared" si="436"/>
        <v>-844</v>
      </c>
      <c r="H1106" s="68">
        <f t="shared" si="437"/>
        <v>144</v>
      </c>
      <c r="I1106" s="46">
        <f t="shared" si="438"/>
        <v>65</v>
      </c>
    </row>
    <row r="1107" spans="1:9" x14ac:dyDescent="0.25">
      <c r="A1107" s="75"/>
      <c r="B1107" s="5">
        <v>3</v>
      </c>
      <c r="C1107" s="6" t="s">
        <v>3</v>
      </c>
      <c r="D1107" s="66">
        <v>244097</v>
      </c>
      <c r="E1107" s="66">
        <v>4510</v>
      </c>
      <c r="F1107" s="67">
        <f t="shared" si="435"/>
        <v>691</v>
      </c>
      <c r="G1107" s="43">
        <f t="shared" si="436"/>
        <v>-2</v>
      </c>
      <c r="H1107" s="68">
        <f t="shared" si="437"/>
        <v>12</v>
      </c>
      <c r="I1107" s="46">
        <f t="shared" si="438"/>
        <v>-1</v>
      </c>
    </row>
    <row r="1108" spans="1:9" x14ac:dyDescent="0.25">
      <c r="A1108" s="75"/>
      <c r="B1108" s="5">
        <v>4</v>
      </c>
      <c r="C1108" s="6" t="s">
        <v>4</v>
      </c>
      <c r="D1108" s="66">
        <v>248419</v>
      </c>
      <c r="E1108" s="66">
        <v>35171</v>
      </c>
      <c r="F1108" s="67">
        <f t="shared" si="435"/>
        <v>370</v>
      </c>
      <c r="G1108" s="43">
        <f t="shared" si="436"/>
        <v>-25</v>
      </c>
      <c r="H1108" s="68">
        <f t="shared" si="437"/>
        <v>4</v>
      </c>
      <c r="I1108" s="46">
        <f t="shared" si="438"/>
        <v>-1</v>
      </c>
    </row>
    <row r="1109" spans="1:9" x14ac:dyDescent="0.25">
      <c r="A1109" s="75"/>
      <c r="B1109" s="5">
        <v>5</v>
      </c>
      <c r="C1109" s="6" t="s">
        <v>7</v>
      </c>
      <c r="D1109" s="66">
        <v>213080</v>
      </c>
      <c r="E1109" s="66">
        <v>9232</v>
      </c>
      <c r="F1109" s="67">
        <f t="shared" si="435"/>
        <v>981</v>
      </c>
      <c r="G1109" s="43">
        <f t="shared" si="436"/>
        <v>121</v>
      </c>
      <c r="H1109" s="68">
        <f t="shared" si="437"/>
        <v>3</v>
      </c>
      <c r="I1109" s="46">
        <f t="shared" si="438"/>
        <v>1</v>
      </c>
    </row>
    <row r="1110" spans="1:9" x14ac:dyDescent="0.25">
      <c r="A1110" s="76"/>
      <c r="B1110" s="5">
        <v>6</v>
      </c>
      <c r="C1110" s="6" t="s">
        <v>8</v>
      </c>
      <c r="D1110" s="66">
        <v>4918420</v>
      </c>
      <c r="E1110" s="66">
        <v>160590</v>
      </c>
      <c r="F1110" s="67">
        <f t="shared" si="435"/>
        <v>64702</v>
      </c>
      <c r="G1110" s="43">
        <f t="shared" si="436"/>
        <v>8250</v>
      </c>
      <c r="H1110" s="68">
        <f t="shared" si="437"/>
        <v>1002</v>
      </c>
      <c r="I1110" s="46">
        <f t="shared" si="438"/>
        <v>-48</v>
      </c>
    </row>
    <row r="1111" spans="1:9" ht="31.5" x14ac:dyDescent="0.25">
      <c r="A1111" s="10" t="s">
        <v>0</v>
      </c>
      <c r="B1111" s="2" t="s">
        <v>12</v>
      </c>
      <c r="C1111" s="3" t="s">
        <v>13</v>
      </c>
      <c r="D1111" s="64" t="s">
        <v>14</v>
      </c>
      <c r="E1111" s="65" t="s">
        <v>9</v>
      </c>
      <c r="F1111" s="65" t="s">
        <v>15</v>
      </c>
      <c r="G1111" s="42" t="s">
        <v>21</v>
      </c>
      <c r="H1111" s="65" t="s">
        <v>10</v>
      </c>
      <c r="I1111" s="42" t="s">
        <v>22</v>
      </c>
    </row>
    <row r="1112" spans="1:9" x14ac:dyDescent="0.25">
      <c r="A1112" s="74">
        <v>44048</v>
      </c>
      <c r="B1112" s="5">
        <v>1</v>
      </c>
      <c r="C1112" s="6" t="s">
        <v>1</v>
      </c>
      <c r="D1112" s="66">
        <v>18961748</v>
      </c>
      <c r="E1112" s="66">
        <v>711057</v>
      </c>
      <c r="F1112" s="67">
        <f t="shared" ref="F1112:F1117" si="439">D1112-D1105</f>
        <v>271542</v>
      </c>
      <c r="G1112" s="43">
        <f t="shared" ref="G1112:G1117" si="440">F1112-F1105</f>
        <v>23537</v>
      </c>
      <c r="H1112" s="68">
        <f t="shared" ref="H1112:H1117" si="441">E1112-E1105</f>
        <v>6904</v>
      </c>
      <c r="I1112" s="46">
        <f t="shared" ref="I1112:I1117" si="442">H1112-H1105</f>
        <v>602</v>
      </c>
    </row>
    <row r="1113" spans="1:9" x14ac:dyDescent="0.25">
      <c r="A1113" s="75"/>
      <c r="B1113" s="5">
        <v>2</v>
      </c>
      <c r="C1113" s="6" t="s">
        <v>2</v>
      </c>
      <c r="D1113" s="66">
        <v>867257</v>
      </c>
      <c r="E1113" s="66">
        <v>14522</v>
      </c>
      <c r="F1113" s="67">
        <f t="shared" si="439"/>
        <v>5229</v>
      </c>
      <c r="G1113" s="43">
        <f t="shared" si="440"/>
        <v>72</v>
      </c>
      <c r="H1113" s="68">
        <f t="shared" si="441"/>
        <v>146</v>
      </c>
      <c r="I1113" s="46">
        <f t="shared" si="442"/>
        <v>2</v>
      </c>
    </row>
    <row r="1114" spans="1:9" x14ac:dyDescent="0.25">
      <c r="A1114" s="75"/>
      <c r="B1114" s="5">
        <v>3</v>
      </c>
      <c r="C1114" s="6" t="s">
        <v>3</v>
      </c>
      <c r="D1114" s="66">
        <v>244784</v>
      </c>
      <c r="E1114" s="66">
        <v>4521</v>
      </c>
      <c r="F1114" s="67">
        <f t="shared" si="439"/>
        <v>687</v>
      </c>
      <c r="G1114" s="43">
        <f t="shared" si="440"/>
        <v>-4</v>
      </c>
      <c r="H1114" s="68">
        <f t="shared" si="441"/>
        <v>11</v>
      </c>
      <c r="I1114" s="46">
        <f t="shared" si="442"/>
        <v>-1</v>
      </c>
    </row>
    <row r="1115" spans="1:9" x14ac:dyDescent="0.25">
      <c r="A1115" s="75"/>
      <c r="B1115" s="5">
        <v>4</v>
      </c>
      <c r="C1115" s="6" t="s">
        <v>4</v>
      </c>
      <c r="D1115" s="66">
        <v>248803</v>
      </c>
      <c r="E1115" s="66">
        <v>35181</v>
      </c>
      <c r="F1115" s="67">
        <f t="shared" si="439"/>
        <v>384</v>
      </c>
      <c r="G1115" s="43">
        <f t="shared" si="440"/>
        <v>14</v>
      </c>
      <c r="H1115" s="68">
        <f t="shared" si="441"/>
        <v>10</v>
      </c>
      <c r="I1115" s="46">
        <f t="shared" si="442"/>
        <v>6</v>
      </c>
    </row>
    <row r="1116" spans="1:9" x14ac:dyDescent="0.25">
      <c r="A1116" s="75"/>
      <c r="B1116" s="5">
        <v>5</v>
      </c>
      <c r="C1116" s="6" t="s">
        <v>7</v>
      </c>
      <c r="D1116" s="66">
        <v>214104</v>
      </c>
      <c r="E1116" s="66">
        <v>9245</v>
      </c>
      <c r="F1116" s="67">
        <f t="shared" si="439"/>
        <v>1024</v>
      </c>
      <c r="G1116" s="43">
        <f t="shared" si="440"/>
        <v>43</v>
      </c>
      <c r="H1116" s="68">
        <f t="shared" si="441"/>
        <v>13</v>
      </c>
      <c r="I1116" s="46">
        <f t="shared" si="442"/>
        <v>10</v>
      </c>
    </row>
    <row r="1117" spans="1:9" x14ac:dyDescent="0.25">
      <c r="A1117" s="76"/>
      <c r="B1117" s="5">
        <v>6</v>
      </c>
      <c r="C1117" s="6" t="s">
        <v>8</v>
      </c>
      <c r="D1117" s="66">
        <v>4973568</v>
      </c>
      <c r="E1117" s="66">
        <v>161801</v>
      </c>
      <c r="F1117" s="67">
        <f t="shared" si="439"/>
        <v>55148</v>
      </c>
      <c r="G1117" s="43">
        <f t="shared" si="440"/>
        <v>-9554</v>
      </c>
      <c r="H1117" s="68">
        <f t="shared" si="441"/>
        <v>1211</v>
      </c>
      <c r="I1117" s="46">
        <f t="shared" si="442"/>
        <v>209</v>
      </c>
    </row>
    <row r="1118" spans="1:9" ht="31.5" x14ac:dyDescent="0.25">
      <c r="A1118" s="10" t="s">
        <v>0</v>
      </c>
      <c r="B1118" s="2" t="s">
        <v>12</v>
      </c>
      <c r="C1118" s="3" t="s">
        <v>13</v>
      </c>
      <c r="D1118" s="64" t="s">
        <v>14</v>
      </c>
      <c r="E1118" s="65" t="s">
        <v>9</v>
      </c>
      <c r="F1118" s="65" t="s">
        <v>15</v>
      </c>
      <c r="G1118" s="42" t="s">
        <v>21</v>
      </c>
      <c r="H1118" s="65" t="s">
        <v>10</v>
      </c>
      <c r="I1118" s="42" t="s">
        <v>22</v>
      </c>
    </row>
    <row r="1119" spans="1:9" x14ac:dyDescent="0.25">
      <c r="A1119" s="74">
        <v>44049</v>
      </c>
      <c r="B1119" s="5">
        <v>1</v>
      </c>
      <c r="C1119" s="6" t="s">
        <v>1</v>
      </c>
      <c r="D1119" s="66">
        <v>19249523</v>
      </c>
      <c r="E1119" s="66">
        <v>716736</v>
      </c>
      <c r="F1119" s="67">
        <f t="shared" ref="F1119:F1124" si="443">D1119-D1112</f>
        <v>287775</v>
      </c>
      <c r="G1119" s="43">
        <f t="shared" ref="G1119:G1124" si="444">F1119-F1112</f>
        <v>16233</v>
      </c>
      <c r="H1119" s="68">
        <f t="shared" ref="H1119:H1124" si="445">E1119-E1112</f>
        <v>5679</v>
      </c>
      <c r="I1119" s="46">
        <f t="shared" ref="I1119:I1124" si="446">H1119-H1112</f>
        <v>-1225</v>
      </c>
    </row>
    <row r="1120" spans="1:9" x14ac:dyDescent="0.25">
      <c r="A1120" s="75"/>
      <c r="B1120" s="5">
        <v>2</v>
      </c>
      <c r="C1120" s="6" t="s">
        <v>2</v>
      </c>
      <c r="D1120" s="66">
        <v>871894</v>
      </c>
      <c r="E1120" s="66">
        <v>14638</v>
      </c>
      <c r="F1120" s="67">
        <f t="shared" si="443"/>
        <v>4637</v>
      </c>
      <c r="G1120" s="43">
        <f t="shared" si="444"/>
        <v>-592</v>
      </c>
      <c r="H1120" s="68">
        <f t="shared" si="445"/>
        <v>116</v>
      </c>
      <c r="I1120" s="46">
        <f t="shared" si="446"/>
        <v>-30</v>
      </c>
    </row>
    <row r="1121" spans="1:9" x14ac:dyDescent="0.25">
      <c r="A1121" s="75"/>
      <c r="B1121" s="5">
        <v>3</v>
      </c>
      <c r="C1121" s="6" t="s">
        <v>3</v>
      </c>
      <c r="D1121" s="66">
        <v>245468</v>
      </c>
      <c r="E1121" s="66">
        <v>4534</v>
      </c>
      <c r="F1121" s="67">
        <f t="shared" si="443"/>
        <v>684</v>
      </c>
      <c r="G1121" s="43">
        <f t="shared" si="444"/>
        <v>-3</v>
      </c>
      <c r="H1121" s="68">
        <f t="shared" si="445"/>
        <v>13</v>
      </c>
      <c r="I1121" s="46">
        <f t="shared" si="446"/>
        <v>2</v>
      </c>
    </row>
    <row r="1122" spans="1:9" x14ac:dyDescent="0.25">
      <c r="A1122" s="75"/>
      <c r="B1122" s="5">
        <v>4</v>
      </c>
      <c r="C1122" s="6" t="s">
        <v>4</v>
      </c>
      <c r="D1122" s="66">
        <v>249204</v>
      </c>
      <c r="E1122" s="66">
        <v>35187</v>
      </c>
      <c r="F1122" s="67">
        <f t="shared" si="443"/>
        <v>401</v>
      </c>
      <c r="G1122" s="43">
        <f t="shared" si="444"/>
        <v>17</v>
      </c>
      <c r="H1122" s="68">
        <f t="shared" si="445"/>
        <v>6</v>
      </c>
      <c r="I1122" s="46">
        <f t="shared" si="446"/>
        <v>-4</v>
      </c>
    </row>
    <row r="1123" spans="1:9" x14ac:dyDescent="0.25">
      <c r="A1123" s="75"/>
      <c r="B1123" s="5">
        <v>5</v>
      </c>
      <c r="C1123" s="6" t="s">
        <v>7</v>
      </c>
      <c r="D1123" s="66">
        <v>215210</v>
      </c>
      <c r="E1123" s="66">
        <v>9252</v>
      </c>
      <c r="F1123" s="67">
        <f t="shared" si="443"/>
        <v>1106</v>
      </c>
      <c r="G1123" s="43">
        <f t="shared" si="444"/>
        <v>82</v>
      </c>
      <c r="H1123" s="68">
        <f t="shared" si="445"/>
        <v>7</v>
      </c>
      <c r="I1123" s="46">
        <f t="shared" si="446"/>
        <v>-6</v>
      </c>
    </row>
    <row r="1124" spans="1:9" x14ac:dyDescent="0.25">
      <c r="A1124" s="76"/>
      <c r="B1124" s="5">
        <v>6</v>
      </c>
      <c r="C1124" s="6" t="s">
        <v>8</v>
      </c>
      <c r="D1124" s="66">
        <v>5032278</v>
      </c>
      <c r="E1124" s="66">
        <v>162804</v>
      </c>
      <c r="F1124" s="67">
        <f t="shared" si="443"/>
        <v>58710</v>
      </c>
      <c r="G1124" s="43">
        <f t="shared" si="444"/>
        <v>3562</v>
      </c>
      <c r="H1124" s="68">
        <f t="shared" si="445"/>
        <v>1003</v>
      </c>
      <c r="I1124" s="46">
        <f t="shared" si="446"/>
        <v>-208</v>
      </c>
    </row>
    <row r="1125" spans="1:9" ht="31.5" x14ac:dyDescent="0.25">
      <c r="A1125" s="10" t="s">
        <v>0</v>
      </c>
      <c r="B1125" s="2" t="s">
        <v>12</v>
      </c>
      <c r="C1125" s="3" t="s">
        <v>13</v>
      </c>
      <c r="D1125" s="64" t="s">
        <v>14</v>
      </c>
      <c r="E1125" s="65" t="s">
        <v>9</v>
      </c>
      <c r="F1125" s="65" t="s">
        <v>15</v>
      </c>
      <c r="G1125" s="42" t="s">
        <v>21</v>
      </c>
      <c r="H1125" s="65" t="s">
        <v>10</v>
      </c>
      <c r="I1125" s="42" t="s">
        <v>22</v>
      </c>
    </row>
    <row r="1126" spans="1:9" x14ac:dyDescent="0.25">
      <c r="A1126" s="74">
        <v>44050</v>
      </c>
      <c r="B1126" s="5">
        <v>1</v>
      </c>
      <c r="C1126" s="6" t="s">
        <v>1</v>
      </c>
      <c r="D1126" s="66">
        <v>19532532</v>
      </c>
      <c r="E1126" s="66">
        <v>723184</v>
      </c>
      <c r="F1126" s="67">
        <f t="shared" ref="F1126:F1131" si="447">D1126-D1119</f>
        <v>283009</v>
      </c>
      <c r="G1126" s="43">
        <f t="shared" ref="G1126:G1131" si="448">F1126-F1119</f>
        <v>-4766</v>
      </c>
      <c r="H1126" s="68">
        <f t="shared" ref="H1126:H1131" si="449">E1126-E1119</f>
        <v>6448</v>
      </c>
      <c r="I1126" s="46">
        <f t="shared" ref="I1126:I1131" si="450">H1126-H1119</f>
        <v>769</v>
      </c>
    </row>
    <row r="1127" spans="1:9" x14ac:dyDescent="0.25">
      <c r="A1127" s="75"/>
      <c r="B1127" s="5">
        <v>2</v>
      </c>
      <c r="C1127" s="6" t="s">
        <v>2</v>
      </c>
      <c r="D1127" s="66">
        <v>877135</v>
      </c>
      <c r="E1127" s="66">
        <v>14756</v>
      </c>
      <c r="F1127" s="67">
        <f t="shared" si="447"/>
        <v>5241</v>
      </c>
      <c r="G1127" s="43">
        <f t="shared" si="448"/>
        <v>604</v>
      </c>
      <c r="H1127" s="68">
        <f t="shared" si="449"/>
        <v>118</v>
      </c>
      <c r="I1127" s="46">
        <f t="shared" si="450"/>
        <v>2</v>
      </c>
    </row>
    <row r="1128" spans="1:9" x14ac:dyDescent="0.25">
      <c r="A1128" s="75"/>
      <c r="B1128" s="5">
        <v>3</v>
      </c>
      <c r="C1128" s="6" t="s">
        <v>3</v>
      </c>
      <c r="D1128" s="66">
        <v>246154</v>
      </c>
      <c r="E1128" s="66">
        <v>4546</v>
      </c>
      <c r="F1128" s="67">
        <f t="shared" si="447"/>
        <v>686</v>
      </c>
      <c r="G1128" s="43">
        <f t="shared" si="448"/>
        <v>2</v>
      </c>
      <c r="H1128" s="68">
        <f t="shared" si="449"/>
        <v>12</v>
      </c>
      <c r="I1128" s="46">
        <f t="shared" si="450"/>
        <v>-1</v>
      </c>
    </row>
    <row r="1129" spans="1:9" x14ac:dyDescent="0.25">
      <c r="A1129" s="75"/>
      <c r="B1129" s="5">
        <v>4</v>
      </c>
      <c r="C1129" s="6" t="s">
        <v>4</v>
      </c>
      <c r="D1129" s="66">
        <v>249756</v>
      </c>
      <c r="E1129" s="66">
        <v>35190</v>
      </c>
      <c r="F1129" s="67">
        <f t="shared" si="447"/>
        <v>552</v>
      </c>
      <c r="G1129" s="43">
        <f t="shared" si="448"/>
        <v>151</v>
      </c>
      <c r="H1129" s="68">
        <f t="shared" si="449"/>
        <v>3</v>
      </c>
      <c r="I1129" s="46">
        <f t="shared" si="450"/>
        <v>-3</v>
      </c>
    </row>
    <row r="1130" spans="1:9" x14ac:dyDescent="0.25">
      <c r="A1130" s="75"/>
      <c r="B1130" s="5">
        <v>5</v>
      </c>
      <c r="C1130" s="6" t="s">
        <v>7</v>
      </c>
      <c r="D1130" s="66">
        <v>216315</v>
      </c>
      <c r="E1130" s="66">
        <v>9254</v>
      </c>
      <c r="F1130" s="67">
        <f t="shared" si="447"/>
        <v>1105</v>
      </c>
      <c r="G1130" s="43">
        <f t="shared" si="448"/>
        <v>-1</v>
      </c>
      <c r="H1130" s="68">
        <f t="shared" si="449"/>
        <v>2</v>
      </c>
      <c r="I1130" s="46">
        <f t="shared" si="450"/>
        <v>-5</v>
      </c>
    </row>
    <row r="1131" spans="1:9" x14ac:dyDescent="0.25">
      <c r="A1131" s="76"/>
      <c r="B1131" s="5">
        <v>6</v>
      </c>
      <c r="C1131" s="6" t="s">
        <v>8</v>
      </c>
      <c r="D1131" s="66">
        <v>5095524</v>
      </c>
      <c r="E1131" s="66">
        <v>164094</v>
      </c>
      <c r="F1131" s="67">
        <f t="shared" si="447"/>
        <v>63246</v>
      </c>
      <c r="G1131" s="43">
        <f t="shared" si="448"/>
        <v>4536</v>
      </c>
      <c r="H1131" s="68">
        <f t="shared" si="449"/>
        <v>1290</v>
      </c>
      <c r="I1131" s="46">
        <f t="shared" si="450"/>
        <v>287</v>
      </c>
    </row>
    <row r="1132" spans="1:9" ht="31.5" x14ac:dyDescent="0.25">
      <c r="A1132" s="10" t="s">
        <v>0</v>
      </c>
      <c r="B1132" s="2" t="s">
        <v>12</v>
      </c>
      <c r="C1132" s="3" t="s">
        <v>13</v>
      </c>
      <c r="D1132" s="64" t="s">
        <v>14</v>
      </c>
      <c r="E1132" s="65" t="s">
        <v>9</v>
      </c>
      <c r="F1132" s="65" t="s">
        <v>15</v>
      </c>
      <c r="G1132" s="42" t="s">
        <v>21</v>
      </c>
      <c r="H1132" s="65" t="s">
        <v>10</v>
      </c>
      <c r="I1132" s="42" t="s">
        <v>22</v>
      </c>
    </row>
    <row r="1133" spans="1:9" x14ac:dyDescent="0.25">
      <c r="A1133" s="74">
        <v>44051</v>
      </c>
      <c r="B1133" s="5">
        <v>1</v>
      </c>
      <c r="C1133" s="6" t="s">
        <v>1</v>
      </c>
      <c r="D1133" s="66">
        <v>19788723</v>
      </c>
      <c r="E1133" s="66">
        <v>729552</v>
      </c>
      <c r="F1133" s="67">
        <f t="shared" ref="F1133:F1138" si="451">D1133-D1126</f>
        <v>256191</v>
      </c>
      <c r="G1133" s="43">
        <f t="shared" ref="G1133:G1138" si="452">F1133-F1126</f>
        <v>-26818</v>
      </c>
      <c r="H1133" s="68">
        <f t="shared" ref="H1133:H1138" si="453">E1133-E1126</f>
        <v>6368</v>
      </c>
      <c r="I1133" s="46">
        <f t="shared" ref="I1133:I1138" si="454">H1133-H1126</f>
        <v>-80</v>
      </c>
    </row>
    <row r="1134" spans="1:9" x14ac:dyDescent="0.25">
      <c r="A1134" s="75"/>
      <c r="B1134" s="5">
        <v>2</v>
      </c>
      <c r="C1134" s="6" t="s">
        <v>2</v>
      </c>
      <c r="D1134" s="66">
        <v>882873</v>
      </c>
      <c r="E1134" s="66">
        <v>14885</v>
      </c>
      <c r="F1134" s="67">
        <f t="shared" si="451"/>
        <v>5738</v>
      </c>
      <c r="G1134" s="43">
        <f t="shared" si="452"/>
        <v>497</v>
      </c>
      <c r="H1134" s="68">
        <f t="shared" si="453"/>
        <v>129</v>
      </c>
      <c r="I1134" s="46">
        <f t="shared" si="454"/>
        <v>11</v>
      </c>
    </row>
    <row r="1135" spans="1:9" x14ac:dyDescent="0.25">
      <c r="A1135" s="75"/>
      <c r="B1135" s="5">
        <v>3</v>
      </c>
      <c r="C1135" s="6" t="s">
        <v>3</v>
      </c>
      <c r="D1135" s="66">
        <v>246845</v>
      </c>
      <c r="E1135" s="66">
        <v>4560</v>
      </c>
      <c r="F1135" s="67">
        <f t="shared" si="451"/>
        <v>691</v>
      </c>
      <c r="G1135" s="43">
        <f t="shared" si="452"/>
        <v>5</v>
      </c>
      <c r="H1135" s="68">
        <f t="shared" si="453"/>
        <v>14</v>
      </c>
      <c r="I1135" s="46">
        <f t="shared" si="454"/>
        <v>2</v>
      </c>
    </row>
    <row r="1136" spans="1:9" x14ac:dyDescent="0.25">
      <c r="A1136" s="75"/>
      <c r="B1136" s="5">
        <v>4</v>
      </c>
      <c r="C1136" s="6" t="s">
        <v>4</v>
      </c>
      <c r="D1136" s="66">
        <v>250103</v>
      </c>
      <c r="E1136" s="66">
        <v>35203</v>
      </c>
      <c r="F1136" s="67">
        <f t="shared" si="451"/>
        <v>347</v>
      </c>
      <c r="G1136" s="43">
        <f t="shared" si="452"/>
        <v>-205</v>
      </c>
      <c r="H1136" s="68">
        <f t="shared" si="453"/>
        <v>13</v>
      </c>
      <c r="I1136" s="46">
        <f t="shared" si="454"/>
        <v>10</v>
      </c>
    </row>
    <row r="1137" spans="1:9" x14ac:dyDescent="0.25">
      <c r="A1137" s="75"/>
      <c r="B1137" s="5">
        <v>5</v>
      </c>
      <c r="C1137" s="6" t="s">
        <v>7</v>
      </c>
      <c r="D1137" s="66">
        <v>216896</v>
      </c>
      <c r="E1137" s="66">
        <v>9261</v>
      </c>
      <c r="F1137" s="67">
        <f t="shared" si="451"/>
        <v>581</v>
      </c>
      <c r="G1137" s="43">
        <f t="shared" si="452"/>
        <v>-524</v>
      </c>
      <c r="H1137" s="68">
        <f t="shared" si="453"/>
        <v>7</v>
      </c>
      <c r="I1137" s="46">
        <f t="shared" si="454"/>
        <v>5</v>
      </c>
    </row>
    <row r="1138" spans="1:9" x14ac:dyDescent="0.25">
      <c r="A1138" s="76"/>
      <c r="B1138" s="5">
        <v>6</v>
      </c>
      <c r="C1138" s="6" t="s">
        <v>8</v>
      </c>
      <c r="D1138" s="66">
        <v>5151595</v>
      </c>
      <c r="E1138" s="66">
        <v>165083</v>
      </c>
      <c r="F1138" s="67">
        <f t="shared" si="451"/>
        <v>56071</v>
      </c>
      <c r="G1138" s="43">
        <f t="shared" si="452"/>
        <v>-7175</v>
      </c>
      <c r="H1138" s="68">
        <f t="shared" si="453"/>
        <v>989</v>
      </c>
      <c r="I1138" s="46">
        <f t="shared" si="454"/>
        <v>-301</v>
      </c>
    </row>
    <row r="1139" spans="1:9" ht="31.5" x14ac:dyDescent="0.25">
      <c r="A1139" s="10" t="s">
        <v>0</v>
      </c>
      <c r="B1139" s="2" t="s">
        <v>12</v>
      </c>
      <c r="C1139" s="3" t="s">
        <v>13</v>
      </c>
      <c r="D1139" s="64" t="s">
        <v>14</v>
      </c>
      <c r="E1139" s="65" t="s">
        <v>9</v>
      </c>
      <c r="F1139" s="65" t="s">
        <v>15</v>
      </c>
      <c r="G1139" s="42" t="s">
        <v>21</v>
      </c>
      <c r="H1139" s="65" t="s">
        <v>10</v>
      </c>
      <c r="I1139" s="42" t="s">
        <v>22</v>
      </c>
    </row>
    <row r="1140" spans="1:9" x14ac:dyDescent="0.25">
      <c r="A1140" s="74">
        <v>44052</v>
      </c>
      <c r="B1140" s="5">
        <v>1</v>
      </c>
      <c r="C1140" s="6" t="s">
        <v>1</v>
      </c>
      <c r="D1140" s="66">
        <v>20016547</v>
      </c>
      <c r="E1140" s="66">
        <v>733607</v>
      </c>
      <c r="F1140" s="67">
        <f t="shared" ref="F1140:F1145" si="455">D1140-D1133</f>
        <v>227824</v>
      </c>
      <c r="G1140" s="43">
        <f t="shared" ref="G1140:G1145" si="456">F1140-F1133</f>
        <v>-28367</v>
      </c>
      <c r="H1140" s="68">
        <f t="shared" ref="H1140:H1145" si="457">E1140-E1133</f>
        <v>4055</v>
      </c>
      <c r="I1140" s="46">
        <f t="shared" ref="I1140:I1145" si="458">H1140-H1133</f>
        <v>-2313</v>
      </c>
    </row>
    <row r="1141" spans="1:9" x14ac:dyDescent="0.25">
      <c r="A1141" s="75"/>
      <c r="B1141" s="5">
        <v>2</v>
      </c>
      <c r="C1141" s="6" t="s">
        <v>2</v>
      </c>
      <c r="D1141" s="66">
        <v>887968</v>
      </c>
      <c r="E1141" s="66">
        <v>14962</v>
      </c>
      <c r="F1141" s="67">
        <f t="shared" si="455"/>
        <v>5095</v>
      </c>
      <c r="G1141" s="43">
        <f t="shared" si="456"/>
        <v>-643</v>
      </c>
      <c r="H1141" s="68">
        <f t="shared" si="457"/>
        <v>77</v>
      </c>
      <c r="I1141" s="46">
        <f t="shared" si="458"/>
        <v>-52</v>
      </c>
    </row>
    <row r="1142" spans="1:9" x14ac:dyDescent="0.25">
      <c r="A1142" s="75"/>
      <c r="B1142" s="5">
        <v>3</v>
      </c>
      <c r="C1142" s="6" t="s">
        <v>3</v>
      </c>
      <c r="D1142" s="66">
        <v>247534</v>
      </c>
      <c r="E1142" s="66">
        <v>4572</v>
      </c>
      <c r="F1142" s="67">
        <f t="shared" si="455"/>
        <v>689</v>
      </c>
      <c r="G1142" s="43">
        <f t="shared" si="456"/>
        <v>-2</v>
      </c>
      <c r="H1142" s="68">
        <f t="shared" si="457"/>
        <v>12</v>
      </c>
      <c r="I1142" s="46">
        <f t="shared" si="458"/>
        <v>-2</v>
      </c>
    </row>
    <row r="1143" spans="1:9" x14ac:dyDescent="0.25">
      <c r="A1143" s="75"/>
      <c r="B1143" s="5">
        <v>4</v>
      </c>
      <c r="C1143" s="6" t="s">
        <v>4</v>
      </c>
      <c r="D1143" s="66">
        <v>250566</v>
      </c>
      <c r="E1143" s="66">
        <v>35205</v>
      </c>
      <c r="F1143" s="67">
        <f t="shared" si="455"/>
        <v>463</v>
      </c>
      <c r="G1143" s="43">
        <f t="shared" si="456"/>
        <v>116</v>
      </c>
      <c r="H1143" s="68">
        <f t="shared" si="457"/>
        <v>2</v>
      </c>
      <c r="I1143" s="46">
        <f t="shared" si="458"/>
        <v>-11</v>
      </c>
    </row>
    <row r="1144" spans="1:9" x14ac:dyDescent="0.25">
      <c r="A1144" s="75"/>
      <c r="B1144" s="5">
        <v>5</v>
      </c>
      <c r="C1144" s="6" t="s">
        <v>7</v>
      </c>
      <c r="D1144" s="66">
        <v>217281</v>
      </c>
      <c r="E1144" s="66">
        <v>9261</v>
      </c>
      <c r="F1144" s="67">
        <f t="shared" si="455"/>
        <v>385</v>
      </c>
      <c r="G1144" s="43">
        <f t="shared" si="456"/>
        <v>-196</v>
      </c>
      <c r="H1144" s="68">
        <f t="shared" si="457"/>
        <v>0</v>
      </c>
      <c r="I1144" s="46">
        <f t="shared" si="458"/>
        <v>-7</v>
      </c>
    </row>
    <row r="1145" spans="1:9" x14ac:dyDescent="0.25">
      <c r="A1145" s="76"/>
      <c r="B1145" s="5">
        <v>6</v>
      </c>
      <c r="C1145" s="6" t="s">
        <v>8</v>
      </c>
      <c r="D1145" s="66">
        <v>5199444</v>
      </c>
      <c r="E1145" s="66">
        <v>165617</v>
      </c>
      <c r="F1145" s="67">
        <f t="shared" si="455"/>
        <v>47849</v>
      </c>
      <c r="G1145" s="43">
        <f t="shared" si="456"/>
        <v>-8222</v>
      </c>
      <c r="H1145" s="68">
        <f t="shared" si="457"/>
        <v>534</v>
      </c>
      <c r="I1145" s="46">
        <f t="shared" si="458"/>
        <v>-455</v>
      </c>
    </row>
    <row r="1146" spans="1:9" ht="31.5" x14ac:dyDescent="0.25">
      <c r="A1146" s="10" t="s">
        <v>0</v>
      </c>
      <c r="B1146" s="2" t="s">
        <v>12</v>
      </c>
      <c r="C1146" s="3" t="s">
        <v>13</v>
      </c>
      <c r="D1146" s="64" t="s">
        <v>14</v>
      </c>
      <c r="E1146" s="65" t="s">
        <v>9</v>
      </c>
      <c r="F1146" s="65" t="s">
        <v>15</v>
      </c>
      <c r="G1146" s="42" t="s">
        <v>21</v>
      </c>
      <c r="H1146" s="65" t="s">
        <v>10</v>
      </c>
      <c r="I1146" s="42" t="s">
        <v>22</v>
      </c>
    </row>
    <row r="1147" spans="1:9" x14ac:dyDescent="0.25">
      <c r="A1147" s="74">
        <v>44053</v>
      </c>
      <c r="B1147" s="5">
        <v>1</v>
      </c>
      <c r="C1147" s="6" t="s">
        <v>1</v>
      </c>
      <c r="D1147" s="66">
        <v>20234219</v>
      </c>
      <c r="E1147" s="66">
        <v>738869</v>
      </c>
      <c r="F1147" s="67">
        <f t="shared" ref="F1147:F1152" si="459">D1147-D1140</f>
        <v>217672</v>
      </c>
      <c r="G1147" s="43">
        <f t="shared" ref="G1147:G1152" si="460">F1147-F1140</f>
        <v>-10152</v>
      </c>
      <c r="H1147" s="68">
        <f t="shared" ref="H1147:H1152" si="461">E1147-E1140</f>
        <v>5262</v>
      </c>
      <c r="I1147" s="46">
        <f t="shared" ref="I1147:I1152" si="462">H1147-H1140</f>
        <v>1207</v>
      </c>
    </row>
    <row r="1148" spans="1:9" x14ac:dyDescent="0.25">
      <c r="A1148" s="75"/>
      <c r="B1148" s="5">
        <v>2</v>
      </c>
      <c r="C1148" s="6" t="s">
        <v>2</v>
      </c>
      <c r="D1148" s="66">
        <v>893289</v>
      </c>
      <c r="E1148" s="66">
        <v>15040</v>
      </c>
      <c r="F1148" s="67">
        <f t="shared" si="459"/>
        <v>5321</v>
      </c>
      <c r="G1148" s="43">
        <f t="shared" si="460"/>
        <v>226</v>
      </c>
      <c r="H1148" s="68">
        <f t="shared" si="461"/>
        <v>78</v>
      </c>
      <c r="I1148" s="46">
        <f t="shared" si="462"/>
        <v>1</v>
      </c>
    </row>
    <row r="1149" spans="1:9" x14ac:dyDescent="0.25">
      <c r="A1149" s="75"/>
      <c r="B1149" s="5">
        <v>3</v>
      </c>
      <c r="C1149" s="6" t="s">
        <v>3</v>
      </c>
      <c r="D1149" s="66">
        <v>248228</v>
      </c>
      <c r="E1149" s="66">
        <v>4585</v>
      </c>
      <c r="F1149" s="67">
        <f t="shared" si="459"/>
        <v>694</v>
      </c>
      <c r="G1149" s="43">
        <f t="shared" si="460"/>
        <v>5</v>
      </c>
      <c r="H1149" s="68">
        <f t="shared" si="461"/>
        <v>13</v>
      </c>
      <c r="I1149" s="46">
        <f t="shared" si="462"/>
        <v>1</v>
      </c>
    </row>
    <row r="1150" spans="1:9" x14ac:dyDescent="0.25">
      <c r="A1150" s="75"/>
      <c r="B1150" s="5">
        <v>4</v>
      </c>
      <c r="C1150" s="6" t="s">
        <v>4</v>
      </c>
      <c r="D1150" s="66">
        <v>251044</v>
      </c>
      <c r="E1150" s="66">
        <v>35220</v>
      </c>
      <c r="F1150" s="67">
        <f t="shared" si="459"/>
        <v>478</v>
      </c>
      <c r="G1150" s="43">
        <f t="shared" si="460"/>
        <v>15</v>
      </c>
      <c r="H1150" s="68">
        <f t="shared" si="461"/>
        <v>15</v>
      </c>
      <c r="I1150" s="46">
        <f t="shared" si="462"/>
        <v>13</v>
      </c>
    </row>
    <row r="1151" spans="1:9" x14ac:dyDescent="0.25">
      <c r="A1151" s="75"/>
      <c r="B1151" s="5">
        <v>5</v>
      </c>
      <c r="C1151" s="6" t="s">
        <v>7</v>
      </c>
      <c r="D1151" s="66">
        <v>218602</v>
      </c>
      <c r="E1151" s="66">
        <v>9268</v>
      </c>
      <c r="F1151" s="67">
        <f t="shared" si="459"/>
        <v>1321</v>
      </c>
      <c r="G1151" s="43">
        <f t="shared" si="460"/>
        <v>936</v>
      </c>
      <c r="H1151" s="68">
        <f t="shared" si="461"/>
        <v>7</v>
      </c>
      <c r="I1151" s="46">
        <f t="shared" si="462"/>
        <v>7</v>
      </c>
    </row>
    <row r="1152" spans="1:9" x14ac:dyDescent="0.25">
      <c r="A1152" s="76"/>
      <c r="B1152" s="5">
        <v>6</v>
      </c>
      <c r="C1152" s="6" t="s">
        <v>8</v>
      </c>
      <c r="D1152" s="66">
        <v>5247702</v>
      </c>
      <c r="E1152" s="66">
        <v>166818</v>
      </c>
      <c r="F1152" s="67">
        <f t="shared" si="459"/>
        <v>48258</v>
      </c>
      <c r="G1152" s="43">
        <f t="shared" si="460"/>
        <v>409</v>
      </c>
      <c r="H1152" s="68">
        <f t="shared" si="461"/>
        <v>1201</v>
      </c>
      <c r="I1152" s="46">
        <f t="shared" si="462"/>
        <v>667</v>
      </c>
    </row>
    <row r="1153" spans="1:9" ht="31.5" x14ac:dyDescent="0.25">
      <c r="A1153" s="10" t="s">
        <v>0</v>
      </c>
      <c r="B1153" s="2" t="s">
        <v>12</v>
      </c>
      <c r="C1153" s="3" t="s">
        <v>13</v>
      </c>
      <c r="D1153" s="64" t="s">
        <v>14</v>
      </c>
      <c r="E1153" s="65" t="s">
        <v>9</v>
      </c>
      <c r="F1153" s="65" t="s">
        <v>15</v>
      </c>
      <c r="G1153" s="42" t="s">
        <v>21</v>
      </c>
      <c r="H1153" s="65" t="s">
        <v>10</v>
      </c>
      <c r="I1153" s="42" t="s">
        <v>22</v>
      </c>
    </row>
    <row r="1154" spans="1:9" x14ac:dyDescent="0.25">
      <c r="A1154" s="74">
        <v>44054</v>
      </c>
      <c r="B1154" s="5">
        <v>1</v>
      </c>
      <c r="C1154" s="6" t="s">
        <v>1</v>
      </c>
      <c r="D1154" s="66">
        <v>20493382</v>
      </c>
      <c r="E1154" s="66">
        <v>745169</v>
      </c>
      <c r="F1154" s="67">
        <f t="shared" ref="F1154:F1159" si="463">D1154-D1147</f>
        <v>259163</v>
      </c>
      <c r="G1154" s="43">
        <f t="shared" ref="G1154:G1159" si="464">F1154-F1147</f>
        <v>41491</v>
      </c>
      <c r="H1154" s="68">
        <f t="shared" ref="H1154:H1159" si="465">E1154-E1147</f>
        <v>6300</v>
      </c>
      <c r="I1154" s="46">
        <f t="shared" ref="I1154:I1159" si="466">H1154-H1147</f>
        <v>1038</v>
      </c>
    </row>
    <row r="1155" spans="1:9" x14ac:dyDescent="0.25">
      <c r="A1155" s="75"/>
      <c r="B1155" s="5">
        <v>2</v>
      </c>
      <c r="C1155" s="6" t="s">
        <v>2</v>
      </c>
      <c r="D1155" s="66">
        <v>898284</v>
      </c>
      <c r="E1155" s="66">
        <v>15170</v>
      </c>
      <c r="F1155" s="67">
        <f t="shared" si="463"/>
        <v>4995</v>
      </c>
      <c r="G1155" s="43">
        <f t="shared" si="464"/>
        <v>-326</v>
      </c>
      <c r="H1155" s="68">
        <f t="shared" si="465"/>
        <v>130</v>
      </c>
      <c r="I1155" s="46">
        <f t="shared" si="466"/>
        <v>52</v>
      </c>
    </row>
    <row r="1156" spans="1:9" x14ac:dyDescent="0.25">
      <c r="A1156" s="75"/>
      <c r="B1156" s="5">
        <v>3</v>
      </c>
      <c r="C1156" s="6" t="s">
        <v>3</v>
      </c>
      <c r="D1156" s="66">
        <v>248922</v>
      </c>
      <c r="E1156" s="66">
        <v>4599</v>
      </c>
      <c r="F1156" s="67">
        <f t="shared" si="463"/>
        <v>694</v>
      </c>
      <c r="G1156" s="43">
        <f t="shared" si="464"/>
        <v>0</v>
      </c>
      <c r="H1156" s="68">
        <f t="shared" si="465"/>
        <v>14</v>
      </c>
      <c r="I1156" s="46">
        <f t="shared" si="466"/>
        <v>1</v>
      </c>
    </row>
    <row r="1157" spans="1:9" x14ac:dyDescent="0.25">
      <c r="A1157" s="75"/>
      <c r="B1157" s="5">
        <v>4</v>
      </c>
      <c r="C1157" s="6" t="s">
        <v>4</v>
      </c>
      <c r="D1157" s="66">
        <v>251686</v>
      </c>
      <c r="E1157" s="66">
        <v>35258</v>
      </c>
      <c r="F1157" s="67">
        <f t="shared" si="463"/>
        <v>642</v>
      </c>
      <c r="G1157" s="43">
        <f t="shared" si="464"/>
        <v>164</v>
      </c>
      <c r="H1157" s="68">
        <f t="shared" si="465"/>
        <v>38</v>
      </c>
      <c r="I1157" s="46">
        <f t="shared" si="466"/>
        <v>23</v>
      </c>
    </row>
    <row r="1158" spans="1:9" x14ac:dyDescent="0.25">
      <c r="A1158" s="75"/>
      <c r="B1158" s="5">
        <v>5</v>
      </c>
      <c r="C1158" s="6" t="s">
        <v>7</v>
      </c>
      <c r="D1158" s="66">
        <v>220256</v>
      </c>
      <c r="E1158" s="66">
        <v>9279</v>
      </c>
      <c r="F1158" s="67">
        <f t="shared" si="463"/>
        <v>1654</v>
      </c>
      <c r="G1158" s="43">
        <f t="shared" si="464"/>
        <v>333</v>
      </c>
      <c r="H1158" s="68">
        <f t="shared" si="465"/>
        <v>11</v>
      </c>
      <c r="I1158" s="46">
        <f t="shared" si="466"/>
        <v>4</v>
      </c>
    </row>
    <row r="1159" spans="1:9" x14ac:dyDescent="0.25">
      <c r="A1159" s="76"/>
      <c r="B1159" s="5">
        <v>6</v>
      </c>
      <c r="C1159" s="6" t="s">
        <v>8</v>
      </c>
      <c r="D1159" s="66">
        <v>5297455</v>
      </c>
      <c r="E1159" s="66">
        <v>167806</v>
      </c>
      <c r="F1159" s="67">
        <f t="shared" si="463"/>
        <v>49753</v>
      </c>
      <c r="G1159" s="43">
        <f t="shared" si="464"/>
        <v>1495</v>
      </c>
      <c r="H1159" s="68">
        <f t="shared" si="465"/>
        <v>988</v>
      </c>
      <c r="I1159" s="46">
        <f t="shared" si="466"/>
        <v>-213</v>
      </c>
    </row>
    <row r="1160" spans="1:9" ht="31.5" x14ac:dyDescent="0.25">
      <c r="A1160" s="10" t="s">
        <v>0</v>
      </c>
      <c r="B1160" s="2" t="s">
        <v>12</v>
      </c>
      <c r="C1160" s="3" t="s">
        <v>13</v>
      </c>
      <c r="D1160" s="64" t="s">
        <v>14</v>
      </c>
      <c r="E1160" s="65" t="s">
        <v>9</v>
      </c>
      <c r="F1160" s="65" t="s">
        <v>15</v>
      </c>
      <c r="G1160" s="42" t="s">
        <v>21</v>
      </c>
      <c r="H1160" s="65" t="s">
        <v>10</v>
      </c>
      <c r="I1160" s="42" t="s">
        <v>22</v>
      </c>
    </row>
    <row r="1161" spans="1:9" x14ac:dyDescent="0.25">
      <c r="A1161" s="74">
        <v>44055</v>
      </c>
      <c r="B1161" s="5">
        <v>1</v>
      </c>
      <c r="C1161" s="6" t="s">
        <v>1</v>
      </c>
      <c r="D1161" s="66">
        <v>20784022</v>
      </c>
      <c r="E1161" s="66">
        <v>752364</v>
      </c>
      <c r="F1161" s="67">
        <f t="shared" ref="F1161:F1166" si="467">D1161-D1154</f>
        <v>290640</v>
      </c>
      <c r="G1161" s="43">
        <f t="shared" ref="G1161:G1166" si="468">F1161-F1154</f>
        <v>31477</v>
      </c>
      <c r="H1161" s="68">
        <f t="shared" ref="H1161:H1166" si="469">E1161-E1154</f>
        <v>7195</v>
      </c>
      <c r="I1161" s="46">
        <f t="shared" ref="I1161:I1166" si="470">H1161-H1154</f>
        <v>895</v>
      </c>
    </row>
    <row r="1162" spans="1:9" x14ac:dyDescent="0.25">
      <c r="A1162" s="75"/>
      <c r="B1162" s="5">
        <v>2</v>
      </c>
      <c r="C1162" s="6" t="s">
        <v>2</v>
      </c>
      <c r="D1162" s="66">
        <v>903276</v>
      </c>
      <c r="E1162" s="66">
        <v>15297</v>
      </c>
      <c r="F1162" s="67">
        <f t="shared" si="467"/>
        <v>4992</v>
      </c>
      <c r="G1162" s="43">
        <f t="shared" si="468"/>
        <v>-3</v>
      </c>
      <c r="H1162" s="68">
        <f t="shared" si="469"/>
        <v>127</v>
      </c>
      <c r="I1162" s="46">
        <f t="shared" si="470"/>
        <v>-3</v>
      </c>
    </row>
    <row r="1163" spans="1:9" x14ac:dyDescent="0.25">
      <c r="A1163" s="75"/>
      <c r="B1163" s="5">
        <v>3</v>
      </c>
      <c r="C1163" s="6" t="s">
        <v>3</v>
      </c>
      <c r="D1163" s="66">
        <v>249611</v>
      </c>
      <c r="E1163" s="66">
        <v>4611</v>
      </c>
      <c r="F1163" s="67">
        <f t="shared" si="467"/>
        <v>689</v>
      </c>
      <c r="G1163" s="43">
        <f t="shared" si="468"/>
        <v>-5</v>
      </c>
      <c r="H1163" s="68">
        <f t="shared" si="469"/>
        <v>12</v>
      </c>
      <c r="I1163" s="46">
        <f t="shared" si="470"/>
        <v>-2</v>
      </c>
    </row>
    <row r="1164" spans="1:9" x14ac:dyDescent="0.25">
      <c r="A1164" s="75"/>
      <c r="B1164" s="5">
        <v>4</v>
      </c>
      <c r="C1164" s="6" t="s">
        <v>4</v>
      </c>
      <c r="D1164" s="66">
        <v>252074</v>
      </c>
      <c r="E1164" s="66">
        <v>35284</v>
      </c>
      <c r="F1164" s="67">
        <f t="shared" si="467"/>
        <v>388</v>
      </c>
      <c r="G1164" s="43">
        <f t="shared" si="468"/>
        <v>-254</v>
      </c>
      <c r="H1164" s="68">
        <f t="shared" si="469"/>
        <v>26</v>
      </c>
      <c r="I1164" s="46">
        <f t="shared" si="470"/>
        <v>-12</v>
      </c>
    </row>
    <row r="1165" spans="1:9" x14ac:dyDescent="0.25">
      <c r="A1165" s="75"/>
      <c r="B1165" s="5">
        <v>5</v>
      </c>
      <c r="C1165" s="6" t="s">
        <v>7</v>
      </c>
      <c r="D1165" s="66">
        <v>221811</v>
      </c>
      <c r="E1165" s="66">
        <v>9286</v>
      </c>
      <c r="F1165" s="67">
        <f t="shared" si="467"/>
        <v>1555</v>
      </c>
      <c r="G1165" s="43">
        <f t="shared" si="468"/>
        <v>-99</v>
      </c>
      <c r="H1165" s="68">
        <f t="shared" si="469"/>
        <v>7</v>
      </c>
      <c r="I1165" s="46">
        <f t="shared" si="470"/>
        <v>-4</v>
      </c>
    </row>
    <row r="1166" spans="1:9" x14ac:dyDescent="0.25">
      <c r="A1166" s="76"/>
      <c r="B1166" s="5">
        <v>6</v>
      </c>
      <c r="C1166" s="6" t="s">
        <v>8</v>
      </c>
      <c r="D1166" s="66">
        <v>5348567</v>
      </c>
      <c r="E1166" s="66">
        <v>169036</v>
      </c>
      <c r="F1166" s="67">
        <f t="shared" si="467"/>
        <v>51112</v>
      </c>
      <c r="G1166" s="43">
        <f t="shared" si="468"/>
        <v>1359</v>
      </c>
      <c r="H1166" s="68">
        <f t="shared" si="469"/>
        <v>1230</v>
      </c>
      <c r="I1166" s="46">
        <f t="shared" si="470"/>
        <v>242</v>
      </c>
    </row>
    <row r="1167" spans="1:9" ht="31.5" x14ac:dyDescent="0.25">
      <c r="A1167" s="10" t="s">
        <v>0</v>
      </c>
      <c r="B1167" s="2" t="s">
        <v>12</v>
      </c>
      <c r="C1167" s="3" t="s">
        <v>13</v>
      </c>
      <c r="D1167" s="64" t="s">
        <v>14</v>
      </c>
      <c r="E1167" s="65" t="s">
        <v>9</v>
      </c>
      <c r="F1167" s="65" t="s">
        <v>15</v>
      </c>
      <c r="G1167" s="42" t="s">
        <v>21</v>
      </c>
      <c r="H1167" s="65" t="s">
        <v>10</v>
      </c>
      <c r="I1167" s="42" t="s">
        <v>22</v>
      </c>
    </row>
    <row r="1168" spans="1:9" x14ac:dyDescent="0.25">
      <c r="A1168" s="74">
        <v>44056</v>
      </c>
      <c r="B1168" s="5">
        <v>1</v>
      </c>
      <c r="C1168" s="6" t="s">
        <v>1</v>
      </c>
      <c r="D1168" s="66">
        <v>21062120</v>
      </c>
      <c r="E1168" s="66">
        <v>758762</v>
      </c>
      <c r="F1168" s="67">
        <f t="shared" ref="F1168:F1173" si="471">D1168-D1161</f>
        <v>278098</v>
      </c>
      <c r="G1168" s="43">
        <f t="shared" ref="G1168:G1173" si="472">F1168-F1161</f>
        <v>-12542</v>
      </c>
      <c r="H1168" s="68">
        <f t="shared" ref="H1168:H1173" si="473">E1168-E1161</f>
        <v>6398</v>
      </c>
      <c r="I1168" s="46">
        <f t="shared" ref="I1168:I1173" si="474">H1168-H1161</f>
        <v>-797</v>
      </c>
    </row>
    <row r="1169" spans="1:9" x14ac:dyDescent="0.25">
      <c r="A1169" s="75"/>
      <c r="B1169" s="5">
        <v>2</v>
      </c>
      <c r="C1169" s="6" t="s">
        <v>2</v>
      </c>
      <c r="D1169" s="66">
        <v>908226</v>
      </c>
      <c r="E1169" s="66">
        <v>15420</v>
      </c>
      <c r="F1169" s="67">
        <f t="shared" si="471"/>
        <v>4950</v>
      </c>
      <c r="G1169" s="43">
        <f t="shared" si="472"/>
        <v>-42</v>
      </c>
      <c r="H1169" s="68">
        <f t="shared" si="473"/>
        <v>123</v>
      </c>
      <c r="I1169" s="46">
        <f t="shared" si="474"/>
        <v>-4</v>
      </c>
    </row>
    <row r="1170" spans="1:9" x14ac:dyDescent="0.25">
      <c r="A1170" s="75"/>
      <c r="B1170" s="5">
        <v>3</v>
      </c>
      <c r="C1170" s="6" t="s">
        <v>3</v>
      </c>
      <c r="D1170" s="66">
        <v>250303</v>
      </c>
      <c r="E1170" s="66">
        <v>4622</v>
      </c>
      <c r="F1170" s="67">
        <f t="shared" si="471"/>
        <v>692</v>
      </c>
      <c r="G1170" s="43">
        <f t="shared" si="472"/>
        <v>3</v>
      </c>
      <c r="H1170" s="68">
        <f t="shared" si="473"/>
        <v>11</v>
      </c>
      <c r="I1170" s="46">
        <f t="shared" si="474"/>
        <v>-1</v>
      </c>
    </row>
    <row r="1171" spans="1:9" x14ac:dyDescent="0.25">
      <c r="A1171" s="75"/>
      <c r="B1171" s="5">
        <v>4</v>
      </c>
      <c r="C1171" s="6" t="s">
        <v>4</v>
      </c>
      <c r="D1171" s="66">
        <v>252530</v>
      </c>
      <c r="E1171" s="66">
        <v>35309</v>
      </c>
      <c r="F1171" s="67">
        <f t="shared" si="471"/>
        <v>456</v>
      </c>
      <c r="G1171" s="43">
        <f t="shared" si="472"/>
        <v>68</v>
      </c>
      <c r="H1171" s="68">
        <f t="shared" si="473"/>
        <v>25</v>
      </c>
      <c r="I1171" s="46">
        <f t="shared" si="474"/>
        <v>-1</v>
      </c>
    </row>
    <row r="1172" spans="1:9" x14ac:dyDescent="0.25">
      <c r="A1172" s="75"/>
      <c r="B1172" s="5">
        <v>5</v>
      </c>
      <c r="C1172" s="6" t="s">
        <v>7</v>
      </c>
      <c r="D1172" s="66">
        <v>223400</v>
      </c>
      <c r="E1172" s="66">
        <v>9295</v>
      </c>
      <c r="F1172" s="67">
        <f t="shared" si="471"/>
        <v>1589</v>
      </c>
      <c r="G1172" s="43">
        <f t="shared" si="472"/>
        <v>34</v>
      </c>
      <c r="H1172" s="68">
        <f t="shared" si="473"/>
        <v>9</v>
      </c>
      <c r="I1172" s="46">
        <f t="shared" si="474"/>
        <v>2</v>
      </c>
    </row>
    <row r="1173" spans="1:9" x14ac:dyDescent="0.25">
      <c r="A1173" s="76"/>
      <c r="B1173" s="5">
        <v>6</v>
      </c>
      <c r="C1173" s="6" t="s">
        <v>8</v>
      </c>
      <c r="D1173" s="66">
        <v>5403566</v>
      </c>
      <c r="E1173" s="66">
        <v>170131</v>
      </c>
      <c r="F1173" s="67">
        <f t="shared" si="471"/>
        <v>54999</v>
      </c>
      <c r="G1173" s="43">
        <f t="shared" si="472"/>
        <v>3887</v>
      </c>
      <c r="H1173" s="68">
        <f t="shared" si="473"/>
        <v>1095</v>
      </c>
      <c r="I1173" s="46">
        <f t="shared" si="474"/>
        <v>-135</v>
      </c>
    </row>
    <row r="1174" spans="1:9" ht="31.5" x14ac:dyDescent="0.25">
      <c r="A1174" s="10" t="s">
        <v>0</v>
      </c>
      <c r="B1174" s="2" t="s">
        <v>12</v>
      </c>
      <c r="C1174" s="3" t="s">
        <v>13</v>
      </c>
      <c r="D1174" s="64" t="s">
        <v>14</v>
      </c>
      <c r="E1174" s="65" t="s">
        <v>9</v>
      </c>
      <c r="F1174" s="65" t="s">
        <v>15</v>
      </c>
      <c r="G1174" s="42" t="s">
        <v>21</v>
      </c>
      <c r="H1174" s="65" t="s">
        <v>10</v>
      </c>
      <c r="I1174" s="42" t="s">
        <v>22</v>
      </c>
    </row>
    <row r="1175" spans="1:9" x14ac:dyDescent="0.25">
      <c r="A1175" s="74">
        <v>44057</v>
      </c>
      <c r="B1175" s="5">
        <v>1</v>
      </c>
      <c r="C1175" s="6" t="s">
        <v>1</v>
      </c>
      <c r="D1175" s="66">
        <v>21355952</v>
      </c>
      <c r="E1175" s="66">
        <v>768561</v>
      </c>
      <c r="F1175" s="67">
        <f t="shared" ref="F1175:F1180" si="475">D1175-D1168</f>
        <v>293832</v>
      </c>
      <c r="G1175" s="43">
        <f t="shared" ref="G1175:G1180" si="476">F1175-F1168</f>
        <v>15734</v>
      </c>
      <c r="H1175" s="68">
        <f t="shared" ref="H1175:H1180" si="477">E1175-E1168</f>
        <v>9799</v>
      </c>
      <c r="I1175" s="46">
        <f t="shared" ref="I1175:I1180" si="478">H1175-H1168</f>
        <v>3401</v>
      </c>
    </row>
    <row r="1176" spans="1:9" x14ac:dyDescent="0.25">
      <c r="A1176" s="75"/>
      <c r="B1176" s="5">
        <v>2</v>
      </c>
      <c r="C1176" s="6" t="s">
        <v>2</v>
      </c>
      <c r="D1176" s="66">
        <v>913230</v>
      </c>
      <c r="E1176" s="66">
        <v>15535</v>
      </c>
      <c r="F1176" s="67">
        <f t="shared" si="475"/>
        <v>5004</v>
      </c>
      <c r="G1176" s="43">
        <f t="shared" si="476"/>
        <v>54</v>
      </c>
      <c r="H1176" s="68">
        <f t="shared" si="477"/>
        <v>115</v>
      </c>
      <c r="I1176" s="46">
        <f t="shared" si="478"/>
        <v>-8</v>
      </c>
    </row>
    <row r="1177" spans="1:9" x14ac:dyDescent="0.25">
      <c r="A1177" s="75"/>
      <c r="B1177" s="5">
        <v>3</v>
      </c>
      <c r="C1177" s="6" t="s">
        <v>3</v>
      </c>
      <c r="D1177" s="66">
        <v>250991</v>
      </c>
      <c r="E1177" s="66">
        <v>4633</v>
      </c>
      <c r="F1177" s="67">
        <f t="shared" si="475"/>
        <v>688</v>
      </c>
      <c r="G1177" s="43">
        <f t="shared" si="476"/>
        <v>-4</v>
      </c>
      <c r="H1177" s="68">
        <f t="shared" si="477"/>
        <v>11</v>
      </c>
      <c r="I1177" s="46">
        <f t="shared" si="478"/>
        <v>0</v>
      </c>
    </row>
    <row r="1178" spans="1:9" x14ac:dyDescent="0.25">
      <c r="A1178" s="75"/>
      <c r="B1178" s="5">
        <v>4</v>
      </c>
      <c r="C1178" s="6" t="s">
        <v>4</v>
      </c>
      <c r="D1178" s="66">
        <v>253028</v>
      </c>
      <c r="E1178" s="66">
        <v>35332</v>
      </c>
      <c r="F1178" s="67">
        <f t="shared" si="475"/>
        <v>498</v>
      </c>
      <c r="G1178" s="43">
        <f t="shared" si="476"/>
        <v>42</v>
      </c>
      <c r="H1178" s="68">
        <f t="shared" si="477"/>
        <v>23</v>
      </c>
      <c r="I1178" s="46">
        <f t="shared" si="478"/>
        <v>-2</v>
      </c>
    </row>
    <row r="1179" spans="1:9" x14ac:dyDescent="0.25">
      <c r="A1179" s="75"/>
      <c r="B1179" s="5">
        <v>5</v>
      </c>
      <c r="C1179" s="6" t="s">
        <v>7</v>
      </c>
      <c r="D1179" s="66">
        <v>224425</v>
      </c>
      <c r="E1179" s="66">
        <v>9298</v>
      </c>
      <c r="F1179" s="67">
        <f t="shared" si="475"/>
        <v>1025</v>
      </c>
      <c r="G1179" s="43">
        <f t="shared" si="476"/>
        <v>-564</v>
      </c>
      <c r="H1179" s="68">
        <f t="shared" si="477"/>
        <v>3</v>
      </c>
      <c r="I1179" s="46">
        <f t="shared" si="478"/>
        <v>-6</v>
      </c>
    </row>
    <row r="1180" spans="1:9" x14ac:dyDescent="0.25">
      <c r="A1180" s="76"/>
      <c r="B1180" s="5">
        <v>6</v>
      </c>
      <c r="C1180" s="6" t="s">
        <v>8</v>
      </c>
      <c r="D1180" s="66">
        <v>5452465</v>
      </c>
      <c r="E1180" s="66">
        <v>171105</v>
      </c>
      <c r="F1180" s="67">
        <f t="shared" si="475"/>
        <v>48899</v>
      </c>
      <c r="G1180" s="43">
        <f t="shared" si="476"/>
        <v>-6100</v>
      </c>
      <c r="H1180" s="68">
        <f t="shared" si="477"/>
        <v>974</v>
      </c>
      <c r="I1180" s="46">
        <f t="shared" si="478"/>
        <v>-121</v>
      </c>
    </row>
    <row r="1181" spans="1:9" ht="31.5" x14ac:dyDescent="0.25">
      <c r="A1181" s="10" t="s">
        <v>0</v>
      </c>
      <c r="B1181" s="2" t="s">
        <v>12</v>
      </c>
      <c r="C1181" s="3" t="s">
        <v>13</v>
      </c>
      <c r="D1181" s="64" t="s">
        <v>14</v>
      </c>
      <c r="E1181" s="65" t="s">
        <v>9</v>
      </c>
      <c r="F1181" s="65" t="s">
        <v>15</v>
      </c>
      <c r="G1181" s="42" t="s">
        <v>21</v>
      </c>
      <c r="H1181" s="65" t="s">
        <v>10</v>
      </c>
      <c r="I1181" s="42" t="s">
        <v>22</v>
      </c>
    </row>
    <row r="1182" spans="1:9" x14ac:dyDescent="0.25">
      <c r="A1182" s="74">
        <v>44058</v>
      </c>
      <c r="B1182" s="5">
        <v>1</v>
      </c>
      <c r="C1182" s="6" t="s">
        <v>1</v>
      </c>
      <c r="D1182" s="66">
        <v>21605018</v>
      </c>
      <c r="E1182" s="66">
        <v>774011</v>
      </c>
      <c r="F1182" s="67">
        <f t="shared" ref="F1182:F1187" si="479">D1182-D1175</f>
        <v>249066</v>
      </c>
      <c r="G1182" s="43">
        <f t="shared" ref="G1182:G1187" si="480">F1182-F1175</f>
        <v>-44766</v>
      </c>
      <c r="H1182" s="68">
        <f t="shared" ref="H1182:H1187" si="481">E1182-E1175</f>
        <v>5450</v>
      </c>
      <c r="I1182" s="46">
        <f t="shared" ref="I1182:I1187" si="482">H1182-H1175</f>
        <v>-4349</v>
      </c>
    </row>
    <row r="1183" spans="1:9" x14ac:dyDescent="0.25">
      <c r="A1183" s="75"/>
      <c r="B1183" s="5">
        <v>2</v>
      </c>
      <c r="C1183" s="6" t="s">
        <v>2</v>
      </c>
      <c r="D1183" s="66">
        <v>918186</v>
      </c>
      <c r="E1183" s="66">
        <v>15654</v>
      </c>
      <c r="F1183" s="67">
        <f t="shared" si="479"/>
        <v>4956</v>
      </c>
      <c r="G1183" s="43">
        <f t="shared" si="480"/>
        <v>-48</v>
      </c>
      <c r="H1183" s="68">
        <f t="shared" si="481"/>
        <v>119</v>
      </c>
      <c r="I1183" s="46">
        <f t="shared" si="482"/>
        <v>4</v>
      </c>
    </row>
    <row r="1184" spans="1:9" x14ac:dyDescent="0.25">
      <c r="A1184" s="75"/>
      <c r="B1184" s="5">
        <v>3</v>
      </c>
      <c r="C1184" s="6" t="s">
        <v>3</v>
      </c>
      <c r="D1184" s="66">
        <v>251686</v>
      </c>
      <c r="E1184" s="66">
        <v>4645</v>
      </c>
      <c r="F1184" s="67">
        <f t="shared" si="479"/>
        <v>695</v>
      </c>
      <c r="G1184" s="43">
        <f t="shared" si="480"/>
        <v>7</v>
      </c>
      <c r="H1184" s="68">
        <f t="shared" si="481"/>
        <v>12</v>
      </c>
      <c r="I1184" s="46">
        <f t="shared" si="482"/>
        <v>1</v>
      </c>
    </row>
    <row r="1185" spans="1:9" x14ac:dyDescent="0.25">
      <c r="A1185" s="75"/>
      <c r="B1185" s="5">
        <v>4</v>
      </c>
      <c r="C1185" s="6" t="s">
        <v>4</v>
      </c>
      <c r="D1185" s="66">
        <v>253483</v>
      </c>
      <c r="E1185" s="66">
        <v>35351</v>
      </c>
      <c r="F1185" s="67">
        <f t="shared" si="479"/>
        <v>455</v>
      </c>
      <c r="G1185" s="43">
        <f t="shared" si="480"/>
        <v>-43</v>
      </c>
      <c r="H1185" s="68">
        <f t="shared" si="481"/>
        <v>19</v>
      </c>
      <c r="I1185" s="46">
        <f t="shared" si="482"/>
        <v>-4</v>
      </c>
    </row>
    <row r="1186" spans="1:9" x14ac:dyDescent="0.25">
      <c r="A1186" s="75"/>
      <c r="B1186" s="5">
        <v>5</v>
      </c>
      <c r="C1186" s="6" t="s">
        <v>7</v>
      </c>
      <c r="D1186" s="66">
        <v>225404</v>
      </c>
      <c r="E1186" s="66">
        <v>9302</v>
      </c>
      <c r="F1186" s="67">
        <f t="shared" si="479"/>
        <v>979</v>
      </c>
      <c r="G1186" s="43">
        <f t="shared" si="480"/>
        <v>-46</v>
      </c>
      <c r="H1186" s="68">
        <f t="shared" si="481"/>
        <v>4</v>
      </c>
      <c r="I1186" s="46">
        <f t="shared" si="482"/>
        <v>1</v>
      </c>
    </row>
    <row r="1187" spans="1:9" x14ac:dyDescent="0.25">
      <c r="A1187" s="76"/>
      <c r="B1187" s="5">
        <v>6</v>
      </c>
      <c r="C1187" s="6" t="s">
        <v>8</v>
      </c>
      <c r="D1187" s="66">
        <v>5509397</v>
      </c>
      <c r="E1187" s="66">
        <v>172250</v>
      </c>
      <c r="F1187" s="67">
        <f t="shared" si="479"/>
        <v>56932</v>
      </c>
      <c r="G1187" s="43">
        <f t="shared" si="480"/>
        <v>8033</v>
      </c>
      <c r="H1187" s="68">
        <f t="shared" si="481"/>
        <v>1145</v>
      </c>
      <c r="I1187" s="46">
        <f t="shared" si="482"/>
        <v>171</v>
      </c>
    </row>
    <row r="1188" spans="1:9" ht="31.5" x14ac:dyDescent="0.25">
      <c r="A1188" s="10" t="s">
        <v>0</v>
      </c>
      <c r="B1188" s="2" t="s">
        <v>12</v>
      </c>
      <c r="C1188" s="3" t="s">
        <v>13</v>
      </c>
      <c r="D1188" s="64" t="s">
        <v>14</v>
      </c>
      <c r="E1188" s="65" t="s">
        <v>9</v>
      </c>
      <c r="F1188" s="65" t="s">
        <v>15</v>
      </c>
      <c r="G1188" s="42" t="s">
        <v>21</v>
      </c>
      <c r="H1188" s="65" t="s">
        <v>10</v>
      </c>
      <c r="I1188" s="42" t="s">
        <v>22</v>
      </c>
    </row>
    <row r="1189" spans="1:9" x14ac:dyDescent="0.25">
      <c r="A1189" s="74">
        <v>44059</v>
      </c>
      <c r="B1189" s="5">
        <v>1</v>
      </c>
      <c r="C1189" s="6" t="s">
        <v>1</v>
      </c>
      <c r="D1189" s="66">
        <v>21837937</v>
      </c>
      <c r="E1189" s="66">
        <v>778865</v>
      </c>
      <c r="F1189" s="67">
        <f t="shared" ref="F1189:F1194" si="483">D1189-D1182</f>
        <v>232919</v>
      </c>
      <c r="G1189" s="43">
        <f t="shared" ref="G1189:G1194" si="484">F1189-F1182</f>
        <v>-16147</v>
      </c>
      <c r="H1189" s="68">
        <f t="shared" ref="H1189:H1194" si="485">E1189-E1182</f>
        <v>4854</v>
      </c>
      <c r="I1189" s="46">
        <f t="shared" ref="I1189:I1194" si="486">H1189-H1182</f>
        <v>-596</v>
      </c>
    </row>
    <row r="1190" spans="1:9" x14ac:dyDescent="0.25">
      <c r="A1190" s="75"/>
      <c r="B1190" s="5">
        <v>2</v>
      </c>
      <c r="C1190" s="6" t="s">
        <v>2</v>
      </c>
      <c r="D1190" s="66">
        <v>923076</v>
      </c>
      <c r="E1190" s="66">
        <v>15722</v>
      </c>
      <c r="F1190" s="67">
        <f t="shared" si="483"/>
        <v>4890</v>
      </c>
      <c r="G1190" s="43">
        <f t="shared" si="484"/>
        <v>-66</v>
      </c>
      <c r="H1190" s="68">
        <f t="shared" si="485"/>
        <v>68</v>
      </c>
      <c r="I1190" s="46">
        <f t="shared" si="486"/>
        <v>-51</v>
      </c>
    </row>
    <row r="1191" spans="1:9" x14ac:dyDescent="0.25">
      <c r="A1191" s="75"/>
      <c r="B1191" s="5">
        <v>3</v>
      </c>
      <c r="C1191" s="6" t="s">
        <v>3</v>
      </c>
      <c r="D1191" s="66">
        <v>252374</v>
      </c>
      <c r="E1191" s="66">
        <v>4656</v>
      </c>
      <c r="F1191" s="67">
        <f t="shared" si="483"/>
        <v>688</v>
      </c>
      <c r="G1191" s="43">
        <f t="shared" si="484"/>
        <v>-7</v>
      </c>
      <c r="H1191" s="68">
        <f t="shared" si="485"/>
        <v>11</v>
      </c>
      <c r="I1191" s="46">
        <f t="shared" si="486"/>
        <v>-1</v>
      </c>
    </row>
    <row r="1192" spans="1:9" x14ac:dyDescent="0.25">
      <c r="A1192" s="75"/>
      <c r="B1192" s="5">
        <v>4</v>
      </c>
      <c r="C1192" s="6" t="s">
        <v>4</v>
      </c>
      <c r="D1192" s="66">
        <v>253886</v>
      </c>
      <c r="E1192" s="66">
        <v>35365</v>
      </c>
      <c r="F1192" s="67">
        <f t="shared" si="483"/>
        <v>403</v>
      </c>
      <c r="G1192" s="43">
        <f t="shared" si="484"/>
        <v>-52</v>
      </c>
      <c r="H1192" s="68">
        <f t="shared" si="485"/>
        <v>14</v>
      </c>
      <c r="I1192" s="46">
        <f t="shared" si="486"/>
        <v>-5</v>
      </c>
    </row>
    <row r="1193" spans="1:9" x14ac:dyDescent="0.25">
      <c r="A1193" s="75"/>
      <c r="B1193" s="5">
        <v>5</v>
      </c>
      <c r="C1193" s="6" t="s">
        <v>7</v>
      </c>
      <c r="D1193" s="66">
        <v>226415</v>
      </c>
      <c r="E1193" s="66">
        <v>9307</v>
      </c>
      <c r="F1193" s="67">
        <f t="shared" si="483"/>
        <v>1011</v>
      </c>
      <c r="G1193" s="43">
        <f t="shared" si="484"/>
        <v>32</v>
      </c>
      <c r="H1193" s="68">
        <f t="shared" si="485"/>
        <v>5</v>
      </c>
      <c r="I1193" s="46">
        <f t="shared" si="486"/>
        <v>1</v>
      </c>
    </row>
    <row r="1194" spans="1:9" x14ac:dyDescent="0.25">
      <c r="A1194" s="76"/>
      <c r="B1194" s="5">
        <v>6</v>
      </c>
      <c r="C1194" s="6" t="s">
        <v>8</v>
      </c>
      <c r="D1194" s="66">
        <v>5559851</v>
      </c>
      <c r="E1194" s="66">
        <v>173251</v>
      </c>
      <c r="F1194" s="67">
        <f t="shared" si="483"/>
        <v>50454</v>
      </c>
      <c r="G1194" s="43">
        <f t="shared" si="484"/>
        <v>-6478</v>
      </c>
      <c r="H1194" s="68">
        <f t="shared" si="485"/>
        <v>1001</v>
      </c>
      <c r="I1194" s="46">
        <f t="shared" si="486"/>
        <v>-144</v>
      </c>
    </row>
    <row r="1195" spans="1:9" ht="31.5" x14ac:dyDescent="0.25">
      <c r="A1195" s="10" t="s">
        <v>0</v>
      </c>
      <c r="B1195" s="2" t="s">
        <v>12</v>
      </c>
      <c r="C1195" s="3" t="s">
        <v>13</v>
      </c>
      <c r="D1195" s="64" t="s">
        <v>14</v>
      </c>
      <c r="E1195" s="65" t="s">
        <v>9</v>
      </c>
      <c r="F1195" s="65" t="s">
        <v>15</v>
      </c>
      <c r="G1195" s="42" t="s">
        <v>21</v>
      </c>
      <c r="H1195" s="65" t="s">
        <v>10</v>
      </c>
      <c r="I1195" s="42" t="s">
        <v>22</v>
      </c>
    </row>
    <row r="1196" spans="1:9" x14ac:dyDescent="0.25">
      <c r="A1196" s="74">
        <v>44060</v>
      </c>
      <c r="B1196" s="5">
        <v>1</v>
      </c>
      <c r="C1196" s="6" t="s">
        <v>1</v>
      </c>
      <c r="D1196" s="66">
        <v>22035493</v>
      </c>
      <c r="E1196" s="66">
        <v>782931</v>
      </c>
      <c r="F1196" s="67">
        <f t="shared" ref="F1196:F1201" si="487">D1196-D1189</f>
        <v>197556</v>
      </c>
      <c r="G1196" s="43">
        <f t="shared" ref="G1196:G1201" si="488">F1196-F1189</f>
        <v>-35363</v>
      </c>
      <c r="H1196" s="68">
        <f t="shared" ref="H1196:H1201" si="489">E1196-E1189</f>
        <v>4066</v>
      </c>
      <c r="I1196" s="46">
        <f t="shared" ref="I1196:I1201" si="490">H1196-H1189</f>
        <v>-788</v>
      </c>
    </row>
    <row r="1197" spans="1:9" x14ac:dyDescent="0.25">
      <c r="A1197" s="75"/>
      <c r="B1197" s="5">
        <v>2</v>
      </c>
      <c r="C1197" s="6" t="s">
        <v>2</v>
      </c>
      <c r="D1197" s="66">
        <v>927899</v>
      </c>
      <c r="E1197" s="66">
        <v>15777</v>
      </c>
      <c r="F1197" s="67">
        <f t="shared" si="487"/>
        <v>4823</v>
      </c>
      <c r="G1197" s="43">
        <f t="shared" si="488"/>
        <v>-67</v>
      </c>
      <c r="H1197" s="68">
        <f t="shared" si="489"/>
        <v>55</v>
      </c>
      <c r="I1197" s="46">
        <f t="shared" si="490"/>
        <v>-13</v>
      </c>
    </row>
    <row r="1198" spans="1:9" x14ac:dyDescent="0.25">
      <c r="A1198" s="75"/>
      <c r="B1198" s="5">
        <v>3</v>
      </c>
      <c r="C1198" s="6" t="s">
        <v>3</v>
      </c>
      <c r="D1198" s="66">
        <v>253064</v>
      </c>
      <c r="E1198" s="66">
        <v>4666</v>
      </c>
      <c r="F1198" s="67">
        <f t="shared" si="487"/>
        <v>690</v>
      </c>
      <c r="G1198" s="43">
        <f t="shared" si="488"/>
        <v>2</v>
      </c>
      <c r="H1198" s="68">
        <f t="shared" si="489"/>
        <v>10</v>
      </c>
      <c r="I1198" s="46">
        <f t="shared" si="490"/>
        <v>-1</v>
      </c>
    </row>
    <row r="1199" spans="1:9" x14ac:dyDescent="0.25">
      <c r="A1199" s="75"/>
      <c r="B1199" s="5">
        <v>4</v>
      </c>
      <c r="C1199" s="6" t="s">
        <v>4</v>
      </c>
      <c r="D1199" s="66">
        <v>254316</v>
      </c>
      <c r="E1199" s="66">
        <v>35379</v>
      </c>
      <c r="F1199" s="67">
        <f t="shared" si="487"/>
        <v>430</v>
      </c>
      <c r="G1199" s="43">
        <f t="shared" si="488"/>
        <v>27</v>
      </c>
      <c r="H1199" s="68">
        <f t="shared" si="489"/>
        <v>14</v>
      </c>
      <c r="I1199" s="46">
        <f t="shared" si="490"/>
        <v>0</v>
      </c>
    </row>
    <row r="1200" spans="1:9" x14ac:dyDescent="0.25">
      <c r="A1200" s="75"/>
      <c r="B1200" s="5">
        <v>5</v>
      </c>
      <c r="C1200" s="6" t="s">
        <v>7</v>
      </c>
      <c r="D1200" s="66">
        <v>227403</v>
      </c>
      <c r="E1200" s="66">
        <v>9309</v>
      </c>
      <c r="F1200" s="67">
        <f t="shared" si="487"/>
        <v>988</v>
      </c>
      <c r="G1200" s="43">
        <f t="shared" si="488"/>
        <v>-23</v>
      </c>
      <c r="H1200" s="68">
        <f t="shared" si="489"/>
        <v>2</v>
      </c>
      <c r="I1200" s="46">
        <f t="shared" si="490"/>
        <v>-3</v>
      </c>
    </row>
    <row r="1201" spans="1:9" x14ac:dyDescent="0.25">
      <c r="A1201" s="76"/>
      <c r="B1201" s="5">
        <v>6</v>
      </c>
      <c r="C1201" s="6" t="s">
        <v>8</v>
      </c>
      <c r="D1201" s="66">
        <v>5612681</v>
      </c>
      <c r="E1201" s="66">
        <v>174247</v>
      </c>
      <c r="F1201" s="67">
        <f t="shared" si="487"/>
        <v>52830</v>
      </c>
      <c r="G1201" s="43">
        <f t="shared" si="488"/>
        <v>2376</v>
      </c>
      <c r="H1201" s="68">
        <f t="shared" si="489"/>
        <v>996</v>
      </c>
      <c r="I1201" s="46">
        <f t="shared" si="490"/>
        <v>-5</v>
      </c>
    </row>
    <row r="1202" spans="1:9" ht="31.5" x14ac:dyDescent="0.25">
      <c r="A1202" s="10" t="s">
        <v>0</v>
      </c>
      <c r="B1202" s="2" t="s">
        <v>12</v>
      </c>
      <c r="C1202" s="3" t="s">
        <v>13</v>
      </c>
      <c r="D1202" s="64" t="s">
        <v>14</v>
      </c>
      <c r="E1202" s="65" t="s">
        <v>9</v>
      </c>
      <c r="F1202" s="65" t="s">
        <v>15</v>
      </c>
      <c r="G1202" s="42" t="s">
        <v>21</v>
      </c>
      <c r="H1202" s="65" t="s">
        <v>10</v>
      </c>
      <c r="I1202" s="42" t="s">
        <v>22</v>
      </c>
    </row>
    <row r="1203" spans="1:9" x14ac:dyDescent="0.25">
      <c r="A1203" s="74">
        <v>44061</v>
      </c>
      <c r="B1203" s="5">
        <v>1</v>
      </c>
      <c r="C1203" s="6" t="s">
        <v>1</v>
      </c>
      <c r="D1203" s="66">
        <v>22278570</v>
      </c>
      <c r="E1203" s="66">
        <v>789059</v>
      </c>
      <c r="F1203" s="67">
        <f t="shared" ref="F1203:F1208" si="491">D1203-D1196</f>
        <v>243077</v>
      </c>
      <c r="G1203" s="43">
        <f t="shared" ref="G1203:G1208" si="492">F1203-F1196</f>
        <v>45521</v>
      </c>
      <c r="H1203" s="68">
        <f t="shared" ref="H1203:H1208" si="493">E1203-E1196</f>
        <v>6128</v>
      </c>
      <c r="I1203" s="46">
        <f t="shared" ref="I1203:I1208" si="494">H1203-H1196</f>
        <v>2062</v>
      </c>
    </row>
    <row r="1204" spans="1:9" x14ac:dyDescent="0.25">
      <c r="A1204" s="75"/>
      <c r="B1204" s="5">
        <v>2</v>
      </c>
      <c r="C1204" s="6" t="s">
        <v>2</v>
      </c>
      <c r="D1204" s="66">
        <v>932580</v>
      </c>
      <c r="E1204" s="66">
        <v>15907</v>
      </c>
      <c r="F1204" s="67">
        <f t="shared" si="491"/>
        <v>4681</v>
      </c>
      <c r="G1204" s="43">
        <f t="shared" si="492"/>
        <v>-142</v>
      </c>
      <c r="H1204" s="68">
        <f t="shared" si="493"/>
        <v>130</v>
      </c>
      <c r="I1204" s="46">
        <f t="shared" si="494"/>
        <v>75</v>
      </c>
    </row>
    <row r="1205" spans="1:9" x14ac:dyDescent="0.25">
      <c r="A1205" s="75"/>
      <c r="B1205" s="5">
        <v>3</v>
      </c>
      <c r="C1205" s="6" t="s">
        <v>3</v>
      </c>
      <c r="D1205" s="66">
        <v>253757</v>
      </c>
      <c r="E1205" s="66">
        <v>4677</v>
      </c>
      <c r="F1205" s="67">
        <f t="shared" si="491"/>
        <v>693</v>
      </c>
      <c r="G1205" s="43">
        <f t="shared" si="492"/>
        <v>3</v>
      </c>
      <c r="H1205" s="68">
        <f t="shared" si="493"/>
        <v>11</v>
      </c>
      <c r="I1205" s="46">
        <f t="shared" si="494"/>
        <v>1</v>
      </c>
    </row>
    <row r="1206" spans="1:9" x14ac:dyDescent="0.25">
      <c r="A1206" s="75"/>
      <c r="B1206" s="5">
        <v>4</v>
      </c>
      <c r="C1206" s="6" t="s">
        <v>4</v>
      </c>
      <c r="D1206" s="66">
        <v>254766</v>
      </c>
      <c r="E1206" s="66">
        <v>35392</v>
      </c>
      <c r="F1206" s="67">
        <f t="shared" si="491"/>
        <v>450</v>
      </c>
      <c r="G1206" s="43">
        <f t="shared" si="492"/>
        <v>20</v>
      </c>
      <c r="H1206" s="68">
        <f t="shared" si="493"/>
        <v>13</v>
      </c>
      <c r="I1206" s="46">
        <f t="shared" si="494"/>
        <v>-1</v>
      </c>
    </row>
    <row r="1207" spans="1:9" x14ac:dyDescent="0.25">
      <c r="A1207" s="75"/>
      <c r="B1207" s="5">
        <v>5</v>
      </c>
      <c r="C1207" s="6" t="s">
        <v>7</v>
      </c>
      <c r="D1207" s="66">
        <v>228491</v>
      </c>
      <c r="E1207" s="66">
        <v>9311</v>
      </c>
      <c r="F1207" s="67">
        <f t="shared" si="491"/>
        <v>1088</v>
      </c>
      <c r="G1207" s="43">
        <f t="shared" si="492"/>
        <v>100</v>
      </c>
      <c r="H1207" s="68">
        <f t="shared" si="493"/>
        <v>2</v>
      </c>
      <c r="I1207" s="46">
        <f t="shared" si="494"/>
        <v>0</v>
      </c>
    </row>
    <row r="1208" spans="1:9" x14ac:dyDescent="0.25">
      <c r="A1208" s="76"/>
      <c r="B1208" s="5">
        <v>6</v>
      </c>
      <c r="C1208" s="6" t="s">
        <v>8</v>
      </c>
      <c r="D1208" s="66">
        <v>5657369</v>
      </c>
      <c r="E1208" s="66">
        <v>175253</v>
      </c>
      <c r="F1208" s="67">
        <f t="shared" si="491"/>
        <v>44688</v>
      </c>
      <c r="G1208" s="43">
        <f t="shared" si="492"/>
        <v>-8142</v>
      </c>
      <c r="H1208" s="68">
        <f t="shared" si="493"/>
        <v>1006</v>
      </c>
      <c r="I1208" s="46">
        <f t="shared" si="494"/>
        <v>10</v>
      </c>
    </row>
    <row r="1209" spans="1:9" ht="31.5" x14ac:dyDescent="0.25">
      <c r="A1209" s="10" t="s">
        <v>0</v>
      </c>
      <c r="B1209" s="2" t="s">
        <v>12</v>
      </c>
      <c r="C1209" s="3" t="s">
        <v>13</v>
      </c>
      <c r="D1209" s="64" t="s">
        <v>14</v>
      </c>
      <c r="E1209" s="65" t="s">
        <v>9</v>
      </c>
      <c r="F1209" s="65" t="s">
        <v>15</v>
      </c>
      <c r="G1209" s="42" t="s">
        <v>21</v>
      </c>
      <c r="H1209" s="65" t="s">
        <v>10</v>
      </c>
      <c r="I1209" s="42" t="s">
        <v>22</v>
      </c>
    </row>
    <row r="1210" spans="1:9" x14ac:dyDescent="0.25">
      <c r="A1210" s="74">
        <v>44062</v>
      </c>
      <c r="B1210" s="5">
        <v>1</v>
      </c>
      <c r="C1210" s="6" t="s">
        <v>1</v>
      </c>
      <c r="D1210" s="66">
        <v>22556271</v>
      </c>
      <c r="E1210" s="66">
        <v>795881</v>
      </c>
      <c r="F1210" s="67">
        <f t="shared" ref="F1210:F1215" si="495">D1210-D1203</f>
        <v>277701</v>
      </c>
      <c r="G1210" s="43">
        <f t="shared" ref="G1210:G1215" si="496">F1210-F1203</f>
        <v>34624</v>
      </c>
      <c r="H1210" s="68">
        <f t="shared" ref="H1210:H1215" si="497">E1210-E1203</f>
        <v>6822</v>
      </c>
      <c r="I1210" s="46">
        <f t="shared" ref="I1210:I1215" si="498">H1210-H1203</f>
        <v>694</v>
      </c>
    </row>
    <row r="1211" spans="1:9" x14ac:dyDescent="0.25">
      <c r="A1211" s="75"/>
      <c r="B1211" s="5">
        <v>2</v>
      </c>
      <c r="C1211" s="6" t="s">
        <v>2</v>
      </c>
      <c r="D1211" s="66">
        <v>937337</v>
      </c>
      <c r="E1211" s="66">
        <v>16023</v>
      </c>
      <c r="F1211" s="67">
        <f t="shared" si="495"/>
        <v>4757</v>
      </c>
      <c r="G1211" s="43">
        <f t="shared" si="496"/>
        <v>76</v>
      </c>
      <c r="H1211" s="68">
        <f t="shared" si="497"/>
        <v>116</v>
      </c>
      <c r="I1211" s="46">
        <f t="shared" si="498"/>
        <v>-14</v>
      </c>
    </row>
    <row r="1212" spans="1:9" x14ac:dyDescent="0.25">
      <c r="A1212" s="75"/>
      <c r="B1212" s="5">
        <v>3</v>
      </c>
      <c r="C1212" s="6" t="s">
        <v>3</v>
      </c>
      <c r="D1212" s="66">
        <v>254448</v>
      </c>
      <c r="E1212" s="66">
        <v>4687</v>
      </c>
      <c r="F1212" s="67">
        <f t="shared" si="495"/>
        <v>691</v>
      </c>
      <c r="G1212" s="43">
        <f t="shared" si="496"/>
        <v>-2</v>
      </c>
      <c r="H1212" s="68">
        <f t="shared" si="497"/>
        <v>10</v>
      </c>
      <c r="I1212" s="46">
        <f t="shared" si="498"/>
        <v>-1</v>
      </c>
    </row>
    <row r="1213" spans="1:9" x14ac:dyDescent="0.25">
      <c r="A1213" s="75"/>
      <c r="B1213" s="5">
        <v>4</v>
      </c>
      <c r="C1213" s="6" t="s">
        <v>4</v>
      </c>
      <c r="D1213" s="66">
        <v>255278</v>
      </c>
      <c r="E1213" s="66">
        <v>35412</v>
      </c>
      <c r="F1213" s="67">
        <f t="shared" si="495"/>
        <v>512</v>
      </c>
      <c r="G1213" s="43">
        <f t="shared" si="496"/>
        <v>62</v>
      </c>
      <c r="H1213" s="68">
        <f t="shared" si="497"/>
        <v>20</v>
      </c>
      <c r="I1213" s="46">
        <f t="shared" si="498"/>
        <v>7</v>
      </c>
    </row>
    <row r="1214" spans="1:9" x14ac:dyDescent="0.25">
      <c r="A1214" s="75"/>
      <c r="B1214" s="5">
        <v>5</v>
      </c>
      <c r="C1214" s="6" t="s">
        <v>7</v>
      </c>
      <c r="D1214" s="66">
        <v>229700</v>
      </c>
      <c r="E1214" s="66">
        <v>9314</v>
      </c>
      <c r="F1214" s="67">
        <f t="shared" si="495"/>
        <v>1209</v>
      </c>
      <c r="G1214" s="43">
        <f t="shared" si="496"/>
        <v>121</v>
      </c>
      <c r="H1214" s="68">
        <f t="shared" si="497"/>
        <v>3</v>
      </c>
      <c r="I1214" s="46">
        <f t="shared" si="498"/>
        <v>1</v>
      </c>
    </row>
    <row r="1215" spans="1:9" x14ac:dyDescent="0.25">
      <c r="A1215" s="76"/>
      <c r="B1215" s="5">
        <v>6</v>
      </c>
      <c r="C1215" s="6" t="s">
        <v>8</v>
      </c>
      <c r="D1215" s="66">
        <v>5700931</v>
      </c>
      <c r="E1215" s="66">
        <v>176334</v>
      </c>
      <c r="F1215" s="67">
        <f t="shared" si="495"/>
        <v>43562</v>
      </c>
      <c r="G1215" s="43">
        <f t="shared" si="496"/>
        <v>-1126</v>
      </c>
      <c r="H1215" s="68">
        <f t="shared" si="497"/>
        <v>1081</v>
      </c>
      <c r="I1215" s="46">
        <f t="shared" si="498"/>
        <v>75</v>
      </c>
    </row>
    <row r="1216" spans="1:9" ht="31.5" x14ac:dyDescent="0.25">
      <c r="A1216" s="10" t="s">
        <v>0</v>
      </c>
      <c r="B1216" s="2" t="s">
        <v>12</v>
      </c>
      <c r="C1216" s="3" t="s">
        <v>13</v>
      </c>
      <c r="D1216" s="64" t="s">
        <v>14</v>
      </c>
      <c r="E1216" s="65" t="s">
        <v>9</v>
      </c>
      <c r="F1216" s="65" t="s">
        <v>15</v>
      </c>
      <c r="G1216" s="42" t="s">
        <v>21</v>
      </c>
      <c r="H1216" s="65" t="s">
        <v>10</v>
      </c>
      <c r="I1216" s="42" t="s">
        <v>22</v>
      </c>
    </row>
    <row r="1217" spans="1:9" x14ac:dyDescent="0.25">
      <c r="A1217" s="74">
        <v>44063</v>
      </c>
      <c r="B1217" s="5">
        <v>1</v>
      </c>
      <c r="C1217" s="6" t="s">
        <v>1</v>
      </c>
      <c r="D1217" s="66">
        <v>22822768</v>
      </c>
      <c r="E1217" s="66">
        <v>800986</v>
      </c>
      <c r="F1217" s="67">
        <f t="shared" ref="F1217:F1222" si="499">D1217-D1210</f>
        <v>266497</v>
      </c>
      <c r="G1217" s="43">
        <f t="shared" ref="G1217:G1222" si="500">F1217-F1210</f>
        <v>-11204</v>
      </c>
      <c r="H1217" s="68">
        <f t="shared" ref="H1217:H1222" si="501">E1217-E1210</f>
        <v>5105</v>
      </c>
      <c r="I1217" s="46">
        <f t="shared" ref="I1217:I1222" si="502">H1217-H1210</f>
        <v>-1717</v>
      </c>
    </row>
    <row r="1218" spans="1:9" x14ac:dyDescent="0.25">
      <c r="A1218" s="75"/>
      <c r="B1218" s="5">
        <v>2</v>
      </c>
      <c r="C1218" s="6" t="s">
        <v>2</v>
      </c>
      <c r="D1218" s="66">
        <v>942167</v>
      </c>
      <c r="E1218" s="66">
        <v>16133</v>
      </c>
      <c r="F1218" s="67">
        <f t="shared" si="499"/>
        <v>4830</v>
      </c>
      <c r="G1218" s="43">
        <f t="shared" si="500"/>
        <v>73</v>
      </c>
      <c r="H1218" s="68">
        <f t="shared" si="501"/>
        <v>110</v>
      </c>
      <c r="I1218" s="46">
        <f t="shared" si="502"/>
        <v>-6</v>
      </c>
    </row>
    <row r="1219" spans="1:9" x14ac:dyDescent="0.25">
      <c r="A1219" s="75"/>
      <c r="B1219" s="5">
        <v>3</v>
      </c>
      <c r="C1219" s="6" t="s">
        <v>3</v>
      </c>
      <c r="D1219" s="66">
        <v>255136</v>
      </c>
      <c r="E1219" s="66">
        <v>4698</v>
      </c>
      <c r="F1219" s="67">
        <f t="shared" si="499"/>
        <v>688</v>
      </c>
      <c r="G1219" s="43">
        <f t="shared" si="500"/>
        <v>-3</v>
      </c>
      <c r="H1219" s="68">
        <f t="shared" si="501"/>
        <v>11</v>
      </c>
      <c r="I1219" s="46">
        <f t="shared" si="502"/>
        <v>1</v>
      </c>
    </row>
    <row r="1220" spans="1:9" x14ac:dyDescent="0.25">
      <c r="A1220" s="75"/>
      <c r="B1220" s="5">
        <v>4</v>
      </c>
      <c r="C1220" s="6" t="s">
        <v>4</v>
      </c>
      <c r="D1220" s="66">
        <v>256118</v>
      </c>
      <c r="E1220" s="66">
        <v>35418</v>
      </c>
      <c r="F1220" s="67">
        <f t="shared" si="499"/>
        <v>840</v>
      </c>
      <c r="G1220" s="43">
        <f t="shared" si="500"/>
        <v>328</v>
      </c>
      <c r="H1220" s="68">
        <f t="shared" si="501"/>
        <v>6</v>
      </c>
      <c r="I1220" s="46">
        <f t="shared" si="502"/>
        <v>-14</v>
      </c>
    </row>
    <row r="1221" spans="1:9" x14ac:dyDescent="0.25">
      <c r="A1221" s="75"/>
      <c r="B1221" s="5">
        <v>5</v>
      </c>
      <c r="C1221" s="6" t="s">
        <v>7</v>
      </c>
      <c r="D1221" s="66">
        <v>231284</v>
      </c>
      <c r="E1221" s="66">
        <v>9324</v>
      </c>
      <c r="F1221" s="67">
        <f t="shared" si="499"/>
        <v>1584</v>
      </c>
      <c r="G1221" s="43">
        <f t="shared" si="500"/>
        <v>375</v>
      </c>
      <c r="H1221" s="68">
        <f t="shared" si="501"/>
        <v>10</v>
      </c>
      <c r="I1221" s="46">
        <f t="shared" si="502"/>
        <v>7</v>
      </c>
    </row>
    <row r="1222" spans="1:9" x14ac:dyDescent="0.25">
      <c r="A1222" s="76"/>
      <c r="B1222" s="5">
        <v>6</v>
      </c>
      <c r="C1222" s="6" t="s">
        <v>8</v>
      </c>
      <c r="D1222" s="66">
        <v>5746272</v>
      </c>
      <c r="E1222" s="66">
        <v>177424</v>
      </c>
      <c r="F1222" s="67">
        <f t="shared" si="499"/>
        <v>45341</v>
      </c>
      <c r="G1222" s="43">
        <f t="shared" si="500"/>
        <v>1779</v>
      </c>
      <c r="H1222" s="68">
        <f t="shared" si="501"/>
        <v>1090</v>
      </c>
      <c r="I1222" s="46">
        <f t="shared" si="502"/>
        <v>9</v>
      </c>
    </row>
    <row r="1223" spans="1:9" ht="31.5" x14ac:dyDescent="0.25">
      <c r="A1223" s="10" t="s">
        <v>0</v>
      </c>
      <c r="B1223" s="2" t="s">
        <v>12</v>
      </c>
      <c r="C1223" s="3" t="s">
        <v>13</v>
      </c>
      <c r="D1223" s="64" t="s">
        <v>14</v>
      </c>
      <c r="E1223" s="65" t="s">
        <v>9</v>
      </c>
      <c r="F1223" s="65" t="s">
        <v>15</v>
      </c>
      <c r="G1223" s="42" t="s">
        <v>21</v>
      </c>
      <c r="H1223" s="65" t="s">
        <v>10</v>
      </c>
      <c r="I1223" s="42" t="s">
        <v>22</v>
      </c>
    </row>
    <row r="1224" spans="1:9" x14ac:dyDescent="0.25">
      <c r="A1224" s="74">
        <v>44064</v>
      </c>
      <c r="B1224" s="5">
        <v>1</v>
      </c>
      <c r="C1224" s="6" t="s">
        <v>1</v>
      </c>
      <c r="D1224" s="66">
        <v>23108416</v>
      </c>
      <c r="E1224" s="66">
        <v>802600</v>
      </c>
      <c r="F1224" s="67">
        <f t="shared" ref="F1224:F1229" si="503">D1224-D1217</f>
        <v>285648</v>
      </c>
      <c r="G1224" s="43">
        <f t="shared" ref="G1224:G1229" si="504">F1224-F1217</f>
        <v>19151</v>
      </c>
      <c r="H1224" s="68">
        <f t="shared" ref="H1224:H1229" si="505">E1224-E1217</f>
        <v>1614</v>
      </c>
      <c r="I1224" s="46">
        <f t="shared" ref="I1224:I1229" si="506">H1224-H1217</f>
        <v>-3491</v>
      </c>
    </row>
    <row r="1225" spans="1:9" x14ac:dyDescent="0.25">
      <c r="A1225" s="75"/>
      <c r="B1225" s="5">
        <v>2</v>
      </c>
      <c r="C1225" s="6" t="s">
        <v>2</v>
      </c>
      <c r="D1225" s="66">
        <v>947018</v>
      </c>
      <c r="E1225" s="66">
        <v>16221</v>
      </c>
      <c r="F1225" s="67">
        <f t="shared" si="503"/>
        <v>4851</v>
      </c>
      <c r="G1225" s="43">
        <f t="shared" si="504"/>
        <v>21</v>
      </c>
      <c r="H1225" s="68">
        <f t="shared" si="505"/>
        <v>88</v>
      </c>
      <c r="I1225" s="46">
        <f t="shared" si="506"/>
        <v>-22</v>
      </c>
    </row>
    <row r="1226" spans="1:9" x14ac:dyDescent="0.25">
      <c r="A1226" s="75"/>
      <c r="B1226" s="5">
        <v>3</v>
      </c>
      <c r="C1226" s="6" t="s">
        <v>3</v>
      </c>
      <c r="D1226" s="66">
        <v>255826</v>
      </c>
      <c r="E1226" s="66">
        <v>4710</v>
      </c>
      <c r="F1226" s="67">
        <f t="shared" si="503"/>
        <v>690</v>
      </c>
      <c r="G1226" s="43">
        <f t="shared" si="504"/>
        <v>2</v>
      </c>
      <c r="H1226" s="68">
        <f t="shared" si="505"/>
        <v>12</v>
      </c>
      <c r="I1226" s="46">
        <f t="shared" si="506"/>
        <v>1</v>
      </c>
    </row>
    <row r="1227" spans="1:9" x14ac:dyDescent="0.25">
      <c r="A1227" s="75"/>
      <c r="B1227" s="5">
        <v>4</v>
      </c>
      <c r="C1227" s="6" t="s">
        <v>4</v>
      </c>
      <c r="D1227" s="66">
        <v>257065</v>
      </c>
      <c r="E1227" s="66">
        <v>35427</v>
      </c>
      <c r="F1227" s="67">
        <f t="shared" si="503"/>
        <v>947</v>
      </c>
      <c r="G1227" s="43">
        <f t="shared" si="504"/>
        <v>107</v>
      </c>
      <c r="H1227" s="68">
        <f t="shared" si="505"/>
        <v>9</v>
      </c>
      <c r="I1227" s="46">
        <f t="shared" si="506"/>
        <v>3</v>
      </c>
    </row>
    <row r="1228" spans="1:9" x14ac:dyDescent="0.25">
      <c r="A1228" s="75"/>
      <c r="B1228" s="5">
        <v>5</v>
      </c>
      <c r="C1228" s="6" t="s">
        <v>7</v>
      </c>
      <c r="D1228" s="66">
        <v>233021</v>
      </c>
      <c r="E1228" s="66">
        <v>9328</v>
      </c>
      <c r="F1228" s="67">
        <f t="shared" si="503"/>
        <v>1737</v>
      </c>
      <c r="G1228" s="43">
        <f t="shared" si="504"/>
        <v>153</v>
      </c>
      <c r="H1228" s="68">
        <f t="shared" si="505"/>
        <v>4</v>
      </c>
      <c r="I1228" s="46">
        <f t="shared" si="506"/>
        <v>-6</v>
      </c>
    </row>
    <row r="1229" spans="1:9" x14ac:dyDescent="0.25">
      <c r="A1229" s="76"/>
      <c r="B1229" s="5">
        <v>6</v>
      </c>
      <c r="C1229" s="6" t="s">
        <v>8</v>
      </c>
      <c r="D1229" s="66">
        <v>5796727</v>
      </c>
      <c r="E1229" s="66">
        <v>179200</v>
      </c>
      <c r="F1229" s="67">
        <f t="shared" si="503"/>
        <v>50455</v>
      </c>
      <c r="G1229" s="43">
        <f t="shared" si="504"/>
        <v>5114</v>
      </c>
      <c r="H1229" s="68">
        <f t="shared" si="505"/>
        <v>1776</v>
      </c>
      <c r="I1229" s="46">
        <f t="shared" si="506"/>
        <v>686</v>
      </c>
    </row>
    <row r="1230" spans="1:9" ht="31.5" x14ac:dyDescent="0.25">
      <c r="A1230" s="10" t="s">
        <v>0</v>
      </c>
      <c r="B1230" s="2" t="s">
        <v>12</v>
      </c>
      <c r="C1230" s="3" t="s">
        <v>13</v>
      </c>
      <c r="D1230" s="64" t="s">
        <v>14</v>
      </c>
      <c r="E1230" s="65" t="s">
        <v>9</v>
      </c>
      <c r="F1230" s="65" t="s">
        <v>15</v>
      </c>
      <c r="G1230" s="42" t="s">
        <v>21</v>
      </c>
      <c r="H1230" s="65" t="s">
        <v>10</v>
      </c>
      <c r="I1230" s="42" t="s">
        <v>22</v>
      </c>
    </row>
    <row r="1231" spans="1:9" x14ac:dyDescent="0.25">
      <c r="A1231" s="74">
        <v>44065</v>
      </c>
      <c r="B1231" s="5">
        <v>1</v>
      </c>
      <c r="C1231" s="6" t="s">
        <v>1</v>
      </c>
      <c r="D1231" s="66">
        <v>23371140</v>
      </c>
      <c r="E1231" s="66">
        <v>807946</v>
      </c>
      <c r="F1231" s="67">
        <f t="shared" ref="F1231:F1236" si="507">D1231-D1224</f>
        <v>262724</v>
      </c>
      <c r="G1231" s="43">
        <f t="shared" ref="G1231:G1236" si="508">F1231-F1224</f>
        <v>-22924</v>
      </c>
      <c r="H1231" s="68">
        <f t="shared" ref="H1231:H1236" si="509">E1231-E1224</f>
        <v>5346</v>
      </c>
      <c r="I1231" s="46">
        <f t="shared" ref="I1231:I1236" si="510">H1231-H1224</f>
        <v>3732</v>
      </c>
    </row>
    <row r="1232" spans="1:9" x14ac:dyDescent="0.25">
      <c r="A1232" s="75"/>
      <c r="B1232" s="5">
        <v>2</v>
      </c>
      <c r="C1232" s="6" t="s">
        <v>2</v>
      </c>
      <c r="D1232" s="66">
        <v>951897</v>
      </c>
      <c r="E1232" s="66">
        <v>16310</v>
      </c>
      <c r="F1232" s="67">
        <f t="shared" si="507"/>
        <v>4879</v>
      </c>
      <c r="G1232" s="43">
        <f t="shared" si="508"/>
        <v>28</v>
      </c>
      <c r="H1232" s="68">
        <f t="shared" si="509"/>
        <v>89</v>
      </c>
      <c r="I1232" s="46">
        <f t="shared" si="510"/>
        <v>1</v>
      </c>
    </row>
    <row r="1233" spans="1:9" x14ac:dyDescent="0.25">
      <c r="A1233" s="75"/>
      <c r="B1233" s="5">
        <v>3</v>
      </c>
      <c r="C1233" s="6" t="s">
        <v>3</v>
      </c>
      <c r="D1233" s="66">
        <v>256513</v>
      </c>
      <c r="E1233" s="66">
        <v>4720</v>
      </c>
      <c r="F1233" s="67">
        <f t="shared" si="507"/>
        <v>687</v>
      </c>
      <c r="G1233" s="43">
        <f t="shared" si="508"/>
        <v>-3</v>
      </c>
      <c r="H1233" s="68">
        <f t="shared" si="509"/>
        <v>10</v>
      </c>
      <c r="I1233" s="46">
        <f t="shared" si="510"/>
        <v>-2</v>
      </c>
    </row>
    <row r="1234" spans="1:9" x14ac:dyDescent="0.25">
      <c r="A1234" s="75"/>
      <c r="B1234" s="5">
        <v>4</v>
      </c>
      <c r="C1234" s="6" t="s">
        <v>4</v>
      </c>
      <c r="D1234" s="66">
        <v>258136</v>
      </c>
      <c r="E1234" s="66">
        <v>35430</v>
      </c>
      <c r="F1234" s="67">
        <f t="shared" si="507"/>
        <v>1071</v>
      </c>
      <c r="G1234" s="43">
        <f t="shared" si="508"/>
        <v>124</v>
      </c>
      <c r="H1234" s="68">
        <f t="shared" si="509"/>
        <v>3</v>
      </c>
      <c r="I1234" s="46">
        <f t="shared" si="510"/>
        <v>-6</v>
      </c>
    </row>
    <row r="1235" spans="1:9" x14ac:dyDescent="0.25">
      <c r="A1235" s="75"/>
      <c r="B1235" s="5">
        <v>5</v>
      </c>
      <c r="C1235" s="6" t="s">
        <v>7</v>
      </c>
      <c r="D1235" s="66">
        <v>233857</v>
      </c>
      <c r="E1235" s="66">
        <v>9331</v>
      </c>
      <c r="F1235" s="67">
        <f t="shared" si="507"/>
        <v>836</v>
      </c>
      <c r="G1235" s="43">
        <f t="shared" si="508"/>
        <v>-901</v>
      </c>
      <c r="H1235" s="68">
        <f t="shared" si="509"/>
        <v>3</v>
      </c>
      <c r="I1235" s="46">
        <f t="shared" si="510"/>
        <v>-1</v>
      </c>
    </row>
    <row r="1236" spans="1:9" x14ac:dyDescent="0.25">
      <c r="A1236" s="76"/>
      <c r="B1236" s="5">
        <v>6</v>
      </c>
      <c r="C1236" s="6" t="s">
        <v>8</v>
      </c>
      <c r="D1236" s="66">
        <v>5841428</v>
      </c>
      <c r="E1236" s="66">
        <v>180174</v>
      </c>
      <c r="F1236" s="67">
        <f t="shared" si="507"/>
        <v>44701</v>
      </c>
      <c r="G1236" s="43">
        <f t="shared" si="508"/>
        <v>-5754</v>
      </c>
      <c r="H1236" s="68">
        <f t="shared" si="509"/>
        <v>974</v>
      </c>
      <c r="I1236" s="46">
        <f t="shared" si="510"/>
        <v>-802</v>
      </c>
    </row>
    <row r="1237" spans="1:9" ht="31.5" x14ac:dyDescent="0.25">
      <c r="A1237" s="10" t="s">
        <v>0</v>
      </c>
      <c r="B1237" s="2" t="s">
        <v>12</v>
      </c>
      <c r="C1237" s="3" t="s">
        <v>13</v>
      </c>
      <c r="D1237" s="64" t="s">
        <v>14</v>
      </c>
      <c r="E1237" s="65" t="s">
        <v>9</v>
      </c>
      <c r="F1237" s="65" t="s">
        <v>15</v>
      </c>
      <c r="G1237" s="42" t="s">
        <v>21</v>
      </c>
      <c r="H1237" s="65" t="s">
        <v>10</v>
      </c>
      <c r="I1237" s="42" t="s">
        <v>22</v>
      </c>
    </row>
    <row r="1238" spans="1:9" x14ac:dyDescent="0.25">
      <c r="A1238" s="74">
        <v>44066</v>
      </c>
      <c r="B1238" s="5">
        <v>1</v>
      </c>
      <c r="C1238" s="6" t="s">
        <v>1</v>
      </c>
      <c r="D1238" s="66">
        <v>23577908</v>
      </c>
      <c r="E1238" s="66">
        <v>812194</v>
      </c>
      <c r="F1238" s="67">
        <f t="shared" ref="F1238:F1243" si="511">D1238-D1231</f>
        <v>206768</v>
      </c>
      <c r="G1238" s="43">
        <f t="shared" ref="G1238:G1243" si="512">F1238-F1231</f>
        <v>-55956</v>
      </c>
      <c r="H1238" s="68">
        <f t="shared" ref="H1238:H1243" si="513">E1238-E1231</f>
        <v>4248</v>
      </c>
      <c r="I1238" s="46">
        <f t="shared" ref="I1238:I1243" si="514">H1238-H1231</f>
        <v>-1098</v>
      </c>
    </row>
    <row r="1239" spans="1:9" x14ac:dyDescent="0.25">
      <c r="A1239" s="75"/>
      <c r="B1239" s="5">
        <v>2</v>
      </c>
      <c r="C1239" s="6" t="s">
        <v>2</v>
      </c>
      <c r="D1239" s="66">
        <v>956749</v>
      </c>
      <c r="E1239" s="66">
        <v>16383</v>
      </c>
      <c r="F1239" s="67">
        <f t="shared" si="511"/>
        <v>4852</v>
      </c>
      <c r="G1239" s="43">
        <f t="shared" si="512"/>
        <v>-27</v>
      </c>
      <c r="H1239" s="68">
        <f t="shared" si="513"/>
        <v>73</v>
      </c>
      <c r="I1239" s="46">
        <f t="shared" si="514"/>
        <v>-16</v>
      </c>
    </row>
    <row r="1240" spans="1:9" x14ac:dyDescent="0.25">
      <c r="A1240" s="75"/>
      <c r="B1240" s="5">
        <v>3</v>
      </c>
      <c r="C1240" s="6" t="s">
        <v>3</v>
      </c>
      <c r="D1240" s="66">
        <v>257124</v>
      </c>
      <c r="E1240" s="66">
        <v>4731</v>
      </c>
      <c r="F1240" s="67">
        <f t="shared" si="511"/>
        <v>611</v>
      </c>
      <c r="G1240" s="43">
        <f t="shared" si="512"/>
        <v>-76</v>
      </c>
      <c r="H1240" s="68">
        <f t="shared" si="513"/>
        <v>11</v>
      </c>
      <c r="I1240" s="46">
        <f t="shared" si="514"/>
        <v>1</v>
      </c>
    </row>
    <row r="1241" spans="1:9" x14ac:dyDescent="0.25">
      <c r="A1241" s="75"/>
      <c r="B1241" s="5">
        <v>4</v>
      </c>
      <c r="C1241" s="6" t="s">
        <v>4</v>
      </c>
      <c r="D1241" s="66">
        <v>259345</v>
      </c>
      <c r="E1241" s="66">
        <v>35437</v>
      </c>
      <c r="F1241" s="67">
        <f t="shared" si="511"/>
        <v>1209</v>
      </c>
      <c r="G1241" s="43">
        <f t="shared" si="512"/>
        <v>138</v>
      </c>
      <c r="H1241" s="68">
        <f t="shared" si="513"/>
        <v>7</v>
      </c>
      <c r="I1241" s="46">
        <f t="shared" si="514"/>
        <v>4</v>
      </c>
    </row>
    <row r="1242" spans="1:9" x14ac:dyDescent="0.25">
      <c r="A1242" s="75"/>
      <c r="B1242" s="5">
        <v>5</v>
      </c>
      <c r="C1242" s="6" t="s">
        <v>7</v>
      </c>
      <c r="D1242" s="66">
        <v>234489</v>
      </c>
      <c r="E1242" s="66">
        <v>9332</v>
      </c>
      <c r="F1242" s="67">
        <f t="shared" si="511"/>
        <v>632</v>
      </c>
      <c r="G1242" s="43">
        <f t="shared" si="512"/>
        <v>-204</v>
      </c>
      <c r="H1242" s="68">
        <f t="shared" si="513"/>
        <v>1</v>
      </c>
      <c r="I1242" s="46">
        <f t="shared" si="514"/>
        <v>-2</v>
      </c>
    </row>
    <row r="1243" spans="1:9" x14ac:dyDescent="0.25">
      <c r="A1243" s="76"/>
      <c r="B1243" s="5">
        <v>6</v>
      </c>
      <c r="C1243" s="6" t="s">
        <v>8</v>
      </c>
      <c r="D1243" s="66">
        <v>5874146</v>
      </c>
      <c r="E1243" s="66">
        <v>180604</v>
      </c>
      <c r="F1243" s="67">
        <f t="shared" si="511"/>
        <v>32718</v>
      </c>
      <c r="G1243" s="43">
        <f t="shared" si="512"/>
        <v>-11983</v>
      </c>
      <c r="H1243" s="68">
        <f t="shared" si="513"/>
        <v>430</v>
      </c>
      <c r="I1243" s="46">
        <f t="shared" si="514"/>
        <v>-544</v>
      </c>
    </row>
    <row r="1244" spans="1:9" ht="31.5" x14ac:dyDescent="0.25">
      <c r="A1244" s="10" t="s">
        <v>0</v>
      </c>
      <c r="B1244" s="2" t="s">
        <v>12</v>
      </c>
      <c r="C1244" s="3" t="s">
        <v>13</v>
      </c>
      <c r="D1244" s="64" t="s">
        <v>14</v>
      </c>
      <c r="E1244" s="65" t="s">
        <v>9</v>
      </c>
      <c r="F1244" s="65" t="s">
        <v>15</v>
      </c>
      <c r="G1244" s="42" t="s">
        <v>21</v>
      </c>
      <c r="H1244" s="65" t="s">
        <v>10</v>
      </c>
      <c r="I1244" s="42" t="s">
        <v>22</v>
      </c>
    </row>
    <row r="1245" spans="1:9" x14ac:dyDescent="0.25">
      <c r="A1245" s="74">
        <v>44067</v>
      </c>
      <c r="B1245" s="5">
        <v>1</v>
      </c>
      <c r="C1245" s="6" t="s">
        <v>1</v>
      </c>
      <c r="D1245" s="66">
        <v>23803004</v>
      </c>
      <c r="E1245" s="66">
        <v>816672</v>
      </c>
      <c r="F1245" s="67">
        <f t="shared" ref="F1245:F1250" si="515">D1245-D1238</f>
        <v>225096</v>
      </c>
      <c r="G1245" s="43">
        <f t="shared" ref="G1245:G1250" si="516">F1245-F1238</f>
        <v>18328</v>
      </c>
      <c r="H1245" s="68">
        <f t="shared" ref="H1245:H1250" si="517">E1245-E1238</f>
        <v>4478</v>
      </c>
      <c r="I1245" s="46">
        <f t="shared" ref="I1245:I1250" si="518">H1245-H1238</f>
        <v>230</v>
      </c>
    </row>
    <row r="1246" spans="1:9" x14ac:dyDescent="0.25">
      <c r="A1246" s="75"/>
      <c r="B1246" s="5">
        <v>2</v>
      </c>
      <c r="C1246" s="6" t="s">
        <v>2</v>
      </c>
      <c r="D1246" s="66">
        <v>961493</v>
      </c>
      <c r="E1246" s="66">
        <v>16448</v>
      </c>
      <c r="F1246" s="67">
        <f t="shared" si="515"/>
        <v>4744</v>
      </c>
      <c r="G1246" s="43">
        <f t="shared" si="516"/>
        <v>-108</v>
      </c>
      <c r="H1246" s="68">
        <f t="shared" si="517"/>
        <v>65</v>
      </c>
      <c r="I1246" s="46">
        <f t="shared" si="518"/>
        <v>-8</v>
      </c>
    </row>
    <row r="1247" spans="1:9" x14ac:dyDescent="0.25">
      <c r="A1247" s="75"/>
      <c r="B1247" s="5">
        <v>3</v>
      </c>
      <c r="C1247" s="6" t="s">
        <v>3</v>
      </c>
      <c r="D1247" s="66">
        <v>257749</v>
      </c>
      <c r="E1247" s="66">
        <v>4741</v>
      </c>
      <c r="F1247" s="67">
        <f t="shared" si="515"/>
        <v>625</v>
      </c>
      <c r="G1247" s="43">
        <f t="shared" si="516"/>
        <v>14</v>
      </c>
      <c r="H1247" s="68">
        <f t="shared" si="517"/>
        <v>10</v>
      </c>
      <c r="I1247" s="46">
        <f t="shared" si="518"/>
        <v>-1</v>
      </c>
    </row>
    <row r="1248" spans="1:9" x14ac:dyDescent="0.25">
      <c r="A1248" s="75"/>
      <c r="B1248" s="5">
        <v>4</v>
      </c>
      <c r="C1248" s="6" t="s">
        <v>4</v>
      </c>
      <c r="D1248" s="66">
        <v>260298</v>
      </c>
      <c r="E1248" s="66">
        <v>35441</v>
      </c>
      <c r="F1248" s="67">
        <f t="shared" si="515"/>
        <v>953</v>
      </c>
      <c r="G1248" s="43">
        <f t="shared" si="516"/>
        <v>-256</v>
      </c>
      <c r="H1248" s="68">
        <f t="shared" si="517"/>
        <v>4</v>
      </c>
      <c r="I1248" s="46">
        <f t="shared" si="518"/>
        <v>-3</v>
      </c>
    </row>
    <row r="1249" spans="1:9" x14ac:dyDescent="0.25">
      <c r="A1249" s="75"/>
      <c r="B1249" s="5">
        <v>5</v>
      </c>
      <c r="C1249" s="6" t="s">
        <v>7</v>
      </c>
      <c r="D1249" s="66">
        <v>236117</v>
      </c>
      <c r="E1249" s="66">
        <v>9336</v>
      </c>
      <c r="F1249" s="67">
        <f t="shared" si="515"/>
        <v>1628</v>
      </c>
      <c r="G1249" s="43">
        <f t="shared" si="516"/>
        <v>996</v>
      </c>
      <c r="H1249" s="68">
        <f t="shared" si="517"/>
        <v>4</v>
      </c>
      <c r="I1249" s="46">
        <f t="shared" si="518"/>
        <v>3</v>
      </c>
    </row>
    <row r="1250" spans="1:9" x14ac:dyDescent="0.25">
      <c r="A1250" s="76"/>
      <c r="B1250" s="5">
        <v>6</v>
      </c>
      <c r="C1250" s="6" t="s">
        <v>8</v>
      </c>
      <c r="D1250" s="66">
        <v>5915630</v>
      </c>
      <c r="E1250" s="66">
        <v>181114</v>
      </c>
      <c r="F1250" s="67">
        <f t="shared" si="515"/>
        <v>41484</v>
      </c>
      <c r="G1250" s="43">
        <f t="shared" si="516"/>
        <v>8766</v>
      </c>
      <c r="H1250" s="68">
        <f t="shared" si="517"/>
        <v>510</v>
      </c>
      <c r="I1250" s="46">
        <f t="shared" si="518"/>
        <v>80</v>
      </c>
    </row>
    <row r="1251" spans="1:9" ht="31.5" x14ac:dyDescent="0.25">
      <c r="A1251" s="10" t="s">
        <v>0</v>
      </c>
      <c r="B1251" s="2" t="s">
        <v>12</v>
      </c>
      <c r="C1251" s="3" t="s">
        <v>13</v>
      </c>
      <c r="D1251" s="64" t="s">
        <v>14</v>
      </c>
      <c r="E1251" s="65" t="s">
        <v>9</v>
      </c>
      <c r="F1251" s="65" t="s">
        <v>15</v>
      </c>
      <c r="G1251" s="42" t="s">
        <v>21</v>
      </c>
      <c r="H1251" s="65" t="s">
        <v>10</v>
      </c>
      <c r="I1251" s="42" t="s">
        <v>22</v>
      </c>
    </row>
    <row r="1252" spans="1:9" x14ac:dyDescent="0.25">
      <c r="A1252" s="74">
        <v>44068</v>
      </c>
      <c r="B1252" s="5">
        <v>1</v>
      </c>
      <c r="C1252" s="6" t="s">
        <v>1</v>
      </c>
      <c r="D1252" s="66">
        <v>24051090</v>
      </c>
      <c r="E1252" s="66">
        <v>822728</v>
      </c>
      <c r="F1252" s="67">
        <f t="shared" ref="F1252:F1257" si="519">D1252-D1245</f>
        <v>248086</v>
      </c>
      <c r="G1252" s="43">
        <f t="shared" ref="G1252:G1257" si="520">F1252-F1245</f>
        <v>22990</v>
      </c>
      <c r="H1252" s="68">
        <f t="shared" ref="H1252:H1257" si="521">E1252-E1245</f>
        <v>6056</v>
      </c>
      <c r="I1252" s="46">
        <f t="shared" ref="I1252:I1257" si="522">H1252-H1245</f>
        <v>1578</v>
      </c>
    </row>
    <row r="1253" spans="1:9" x14ac:dyDescent="0.25">
      <c r="A1253" s="75"/>
      <c r="B1253" s="5">
        <v>2</v>
      </c>
      <c r="C1253" s="6" t="s">
        <v>2</v>
      </c>
      <c r="D1253" s="66">
        <v>966189</v>
      </c>
      <c r="E1253" s="66">
        <v>16568</v>
      </c>
      <c r="F1253" s="67">
        <f t="shared" si="519"/>
        <v>4696</v>
      </c>
      <c r="G1253" s="43">
        <f t="shared" si="520"/>
        <v>-48</v>
      </c>
      <c r="H1253" s="68">
        <f t="shared" si="521"/>
        <v>120</v>
      </c>
      <c r="I1253" s="46">
        <f t="shared" si="522"/>
        <v>55</v>
      </c>
    </row>
    <row r="1254" spans="1:9" x14ac:dyDescent="0.25">
      <c r="A1254" s="75"/>
      <c r="B1254" s="5">
        <v>3</v>
      </c>
      <c r="C1254" s="6" t="s">
        <v>3</v>
      </c>
      <c r="D1254" s="66">
        <v>258430</v>
      </c>
      <c r="E1254" s="66">
        <v>4753</v>
      </c>
      <c r="F1254" s="67">
        <f t="shared" si="519"/>
        <v>681</v>
      </c>
      <c r="G1254" s="43">
        <f t="shared" si="520"/>
        <v>56</v>
      </c>
      <c r="H1254" s="68">
        <f t="shared" si="521"/>
        <v>12</v>
      </c>
      <c r="I1254" s="46">
        <f t="shared" si="522"/>
        <v>2</v>
      </c>
    </row>
    <row r="1255" spans="1:9" x14ac:dyDescent="0.25">
      <c r="A1255" s="75"/>
      <c r="B1255" s="5">
        <v>4</v>
      </c>
      <c r="C1255" s="6" t="s">
        <v>4</v>
      </c>
      <c r="D1255" s="66">
        <v>261852</v>
      </c>
      <c r="E1255" s="66">
        <v>35445</v>
      </c>
      <c r="F1255" s="67">
        <f t="shared" si="519"/>
        <v>1554</v>
      </c>
      <c r="G1255" s="43">
        <f t="shared" si="520"/>
        <v>601</v>
      </c>
      <c r="H1255" s="68">
        <f t="shared" si="521"/>
        <v>4</v>
      </c>
      <c r="I1255" s="46">
        <f t="shared" si="522"/>
        <v>0</v>
      </c>
    </row>
    <row r="1256" spans="1:9" x14ac:dyDescent="0.25">
      <c r="A1256" s="75"/>
      <c r="B1256" s="5">
        <v>5</v>
      </c>
      <c r="C1256" s="6" t="s">
        <v>7</v>
      </c>
      <c r="D1256" s="66">
        <v>237572</v>
      </c>
      <c r="E1256" s="66">
        <v>9345</v>
      </c>
      <c r="F1256" s="67">
        <f t="shared" si="519"/>
        <v>1455</v>
      </c>
      <c r="G1256" s="43">
        <f t="shared" si="520"/>
        <v>-173</v>
      </c>
      <c r="H1256" s="68">
        <f t="shared" si="521"/>
        <v>9</v>
      </c>
      <c r="I1256" s="46">
        <f t="shared" si="522"/>
        <v>5</v>
      </c>
    </row>
    <row r="1257" spans="1:9" x14ac:dyDescent="0.25">
      <c r="A1257" s="76"/>
      <c r="B1257" s="5">
        <v>6</v>
      </c>
      <c r="C1257" s="6" t="s">
        <v>8</v>
      </c>
      <c r="D1257" s="66">
        <v>5955728</v>
      </c>
      <c r="E1257" s="66">
        <v>182404</v>
      </c>
      <c r="F1257" s="67">
        <f t="shared" si="519"/>
        <v>40098</v>
      </c>
      <c r="G1257" s="43">
        <f t="shared" si="520"/>
        <v>-1386</v>
      </c>
      <c r="H1257" s="68">
        <f t="shared" si="521"/>
        <v>1290</v>
      </c>
      <c r="I1257" s="46">
        <f t="shared" si="522"/>
        <v>780</v>
      </c>
    </row>
    <row r="1258" spans="1:9" ht="31.5" x14ac:dyDescent="0.25">
      <c r="A1258" s="10" t="s">
        <v>0</v>
      </c>
      <c r="B1258" s="2" t="s">
        <v>12</v>
      </c>
      <c r="C1258" s="3" t="s">
        <v>13</v>
      </c>
      <c r="D1258" s="64" t="s">
        <v>14</v>
      </c>
      <c r="E1258" s="65" t="s">
        <v>9</v>
      </c>
      <c r="F1258" s="65" t="s">
        <v>15</v>
      </c>
      <c r="G1258" s="42" t="s">
        <v>21</v>
      </c>
      <c r="H1258" s="65" t="s">
        <v>10</v>
      </c>
      <c r="I1258" s="42" t="s">
        <v>22</v>
      </c>
    </row>
    <row r="1259" spans="1:9" x14ac:dyDescent="0.25">
      <c r="A1259" s="74">
        <v>44069</v>
      </c>
      <c r="B1259" s="5">
        <v>1</v>
      </c>
      <c r="C1259" s="6" t="s">
        <v>1</v>
      </c>
      <c r="D1259" s="66">
        <v>24313215</v>
      </c>
      <c r="E1259" s="66">
        <v>835002</v>
      </c>
      <c r="F1259" s="67">
        <f t="shared" ref="F1259:F1264" si="523">D1259-D1252</f>
        <v>262125</v>
      </c>
      <c r="G1259" s="43">
        <f t="shared" ref="G1259:G1264" si="524">F1259-F1252</f>
        <v>14039</v>
      </c>
      <c r="H1259" s="68">
        <f t="shared" ref="H1259:H1264" si="525">E1259-E1252</f>
        <v>12274</v>
      </c>
      <c r="I1259" s="46">
        <f t="shared" ref="I1259:I1264" si="526">H1259-H1252</f>
        <v>6218</v>
      </c>
    </row>
    <row r="1260" spans="1:9" x14ac:dyDescent="0.25">
      <c r="A1260" s="75"/>
      <c r="B1260" s="5">
        <v>2</v>
      </c>
      <c r="C1260" s="6" t="s">
        <v>2</v>
      </c>
      <c r="D1260" s="66">
        <v>970865</v>
      </c>
      <c r="E1260" s="66">
        <v>16708</v>
      </c>
      <c r="F1260" s="67">
        <f t="shared" si="523"/>
        <v>4676</v>
      </c>
      <c r="G1260" s="43">
        <f t="shared" si="524"/>
        <v>-20</v>
      </c>
      <c r="H1260" s="68">
        <f t="shared" si="525"/>
        <v>140</v>
      </c>
      <c r="I1260" s="46">
        <f t="shared" si="526"/>
        <v>20</v>
      </c>
    </row>
    <row r="1261" spans="1:9" x14ac:dyDescent="0.25">
      <c r="A1261" s="75"/>
      <c r="B1261" s="5">
        <v>3</v>
      </c>
      <c r="C1261" s="6" t="s">
        <v>3</v>
      </c>
      <c r="D1261" s="66">
        <v>259070</v>
      </c>
      <c r="E1261" s="66">
        <v>4764</v>
      </c>
      <c r="F1261" s="67">
        <f t="shared" si="523"/>
        <v>640</v>
      </c>
      <c r="G1261" s="43">
        <f t="shared" si="524"/>
        <v>-41</v>
      </c>
      <c r="H1261" s="68">
        <f t="shared" si="525"/>
        <v>11</v>
      </c>
      <c r="I1261" s="46">
        <f t="shared" si="526"/>
        <v>-1</v>
      </c>
    </row>
    <row r="1262" spans="1:9" x14ac:dyDescent="0.25">
      <c r="A1262" s="75"/>
      <c r="B1262" s="5">
        <v>4</v>
      </c>
      <c r="C1262" s="6" t="s">
        <v>4</v>
      </c>
      <c r="D1262" s="66">
        <v>263093</v>
      </c>
      <c r="E1262" s="66">
        <v>35452</v>
      </c>
      <c r="F1262" s="67">
        <f t="shared" si="523"/>
        <v>1241</v>
      </c>
      <c r="G1262" s="43">
        <f t="shared" si="524"/>
        <v>-313</v>
      </c>
      <c r="H1262" s="68">
        <f t="shared" si="525"/>
        <v>7</v>
      </c>
      <c r="I1262" s="46">
        <f t="shared" si="526"/>
        <v>3</v>
      </c>
    </row>
    <row r="1263" spans="1:9" x14ac:dyDescent="0.25">
      <c r="A1263" s="75"/>
      <c r="B1263" s="5">
        <v>5</v>
      </c>
      <c r="C1263" s="6" t="s">
        <v>7</v>
      </c>
      <c r="D1263" s="66">
        <v>238668</v>
      </c>
      <c r="E1263" s="66">
        <v>9352</v>
      </c>
      <c r="F1263" s="67">
        <f t="shared" si="523"/>
        <v>1096</v>
      </c>
      <c r="G1263" s="43">
        <f t="shared" si="524"/>
        <v>-359</v>
      </c>
      <c r="H1263" s="68">
        <f t="shared" si="525"/>
        <v>7</v>
      </c>
      <c r="I1263" s="46">
        <f t="shared" si="526"/>
        <v>-2</v>
      </c>
    </row>
    <row r="1264" spans="1:9" x14ac:dyDescent="0.25">
      <c r="A1264" s="76"/>
      <c r="B1264" s="5">
        <v>6</v>
      </c>
      <c r="C1264" s="6" t="s">
        <v>8</v>
      </c>
      <c r="D1264" s="66">
        <v>6000313</v>
      </c>
      <c r="E1264" s="66">
        <v>183690</v>
      </c>
      <c r="F1264" s="67">
        <f t="shared" si="523"/>
        <v>44585</v>
      </c>
      <c r="G1264" s="43">
        <f t="shared" si="524"/>
        <v>4487</v>
      </c>
      <c r="H1264" s="68">
        <f t="shared" si="525"/>
        <v>1286</v>
      </c>
      <c r="I1264" s="46">
        <f t="shared" si="526"/>
        <v>-4</v>
      </c>
    </row>
    <row r="1265" spans="1:9" ht="31.5" x14ac:dyDescent="0.25">
      <c r="A1265" s="10" t="s">
        <v>0</v>
      </c>
      <c r="B1265" s="2" t="s">
        <v>12</v>
      </c>
      <c r="C1265" s="3" t="s">
        <v>13</v>
      </c>
      <c r="D1265" s="64" t="s">
        <v>14</v>
      </c>
      <c r="E1265" s="65" t="s">
        <v>9</v>
      </c>
      <c r="F1265" s="65" t="s">
        <v>15</v>
      </c>
      <c r="G1265" s="42" t="s">
        <v>21</v>
      </c>
      <c r="H1265" s="65" t="s">
        <v>10</v>
      </c>
      <c r="I1265" s="42" t="s">
        <v>22</v>
      </c>
    </row>
    <row r="1266" spans="1:9" x14ac:dyDescent="0.25">
      <c r="A1266" s="74">
        <v>44070</v>
      </c>
      <c r="B1266" s="5">
        <v>1</v>
      </c>
      <c r="C1266" s="6" t="s">
        <v>1</v>
      </c>
      <c r="D1266" s="66">
        <v>24606887</v>
      </c>
      <c r="E1266" s="66">
        <v>844025</v>
      </c>
      <c r="F1266" s="67">
        <f t="shared" ref="F1266:F1271" si="527">D1266-D1259</f>
        <v>293672</v>
      </c>
      <c r="G1266" s="43">
        <f t="shared" ref="G1266:G1271" si="528">F1266-F1259</f>
        <v>31547</v>
      </c>
      <c r="H1266" s="68">
        <f t="shared" ref="H1266:H1271" si="529">E1266-E1259</f>
        <v>9023</v>
      </c>
      <c r="I1266" s="46">
        <f t="shared" ref="I1266:I1271" si="530">H1266-H1259</f>
        <v>-3251</v>
      </c>
    </row>
    <row r="1267" spans="1:9" x14ac:dyDescent="0.25">
      <c r="A1267" s="75"/>
      <c r="B1267" s="5">
        <v>2</v>
      </c>
      <c r="C1267" s="6" t="s">
        <v>2</v>
      </c>
      <c r="D1267" s="66">
        <v>975576</v>
      </c>
      <c r="E1267" s="66">
        <v>16828</v>
      </c>
      <c r="F1267" s="67">
        <f t="shared" si="527"/>
        <v>4711</v>
      </c>
      <c r="G1267" s="43">
        <f t="shared" si="528"/>
        <v>35</v>
      </c>
      <c r="H1267" s="68">
        <f t="shared" si="529"/>
        <v>120</v>
      </c>
      <c r="I1267" s="46">
        <f t="shared" si="530"/>
        <v>-20</v>
      </c>
    </row>
    <row r="1268" spans="1:9" x14ac:dyDescent="0.25">
      <c r="A1268" s="75"/>
      <c r="B1268" s="5">
        <v>3</v>
      </c>
      <c r="C1268" s="6" t="s">
        <v>3</v>
      </c>
      <c r="D1268" s="66">
        <v>259707</v>
      </c>
      <c r="E1268" s="66">
        <v>4776</v>
      </c>
      <c r="F1268" s="67">
        <f t="shared" si="527"/>
        <v>637</v>
      </c>
      <c r="G1268" s="43">
        <f t="shared" si="528"/>
        <v>-3</v>
      </c>
      <c r="H1268" s="68">
        <f t="shared" si="529"/>
        <v>12</v>
      </c>
      <c r="I1268" s="46">
        <f t="shared" si="530"/>
        <v>1</v>
      </c>
    </row>
    <row r="1269" spans="1:9" x14ac:dyDescent="0.25">
      <c r="A1269" s="75"/>
      <c r="B1269" s="5">
        <v>4</v>
      </c>
      <c r="C1269" s="6" t="s">
        <v>4</v>
      </c>
      <c r="D1269" s="66">
        <v>264040</v>
      </c>
      <c r="E1269" s="66">
        <v>35457</v>
      </c>
      <c r="F1269" s="67">
        <f t="shared" si="527"/>
        <v>947</v>
      </c>
      <c r="G1269" s="43">
        <f t="shared" si="528"/>
        <v>-294</v>
      </c>
      <c r="H1269" s="68">
        <f t="shared" si="529"/>
        <v>5</v>
      </c>
      <c r="I1269" s="46">
        <f t="shared" si="530"/>
        <v>-2</v>
      </c>
    </row>
    <row r="1270" spans="1:9" x14ac:dyDescent="0.25">
      <c r="A1270" s="75"/>
      <c r="B1270" s="5">
        <v>5</v>
      </c>
      <c r="C1270" s="6" t="s">
        <v>7</v>
      </c>
      <c r="D1270" s="66">
        <v>239775</v>
      </c>
      <c r="E1270" s="66">
        <v>9355</v>
      </c>
      <c r="F1270" s="67">
        <f t="shared" si="527"/>
        <v>1107</v>
      </c>
      <c r="G1270" s="43">
        <f t="shared" si="528"/>
        <v>11</v>
      </c>
      <c r="H1270" s="68">
        <f t="shared" si="529"/>
        <v>3</v>
      </c>
      <c r="I1270" s="46">
        <f t="shared" si="530"/>
        <v>-4</v>
      </c>
    </row>
    <row r="1271" spans="1:9" x14ac:dyDescent="0.25">
      <c r="A1271" s="76"/>
      <c r="B1271" s="5">
        <v>6</v>
      </c>
      <c r="C1271" s="6" t="s">
        <v>8</v>
      </c>
      <c r="D1271" s="66">
        <v>6046156</v>
      </c>
      <c r="E1271" s="66">
        <v>184544</v>
      </c>
      <c r="F1271" s="67">
        <f t="shared" si="527"/>
        <v>45843</v>
      </c>
      <c r="G1271" s="43">
        <f t="shared" si="528"/>
        <v>1258</v>
      </c>
      <c r="H1271" s="68">
        <f t="shared" si="529"/>
        <v>854</v>
      </c>
      <c r="I1271" s="46">
        <f t="shared" si="530"/>
        <v>-432</v>
      </c>
    </row>
    <row r="1272" spans="1:9" ht="31.5" x14ac:dyDescent="0.25">
      <c r="A1272" s="10" t="s">
        <v>0</v>
      </c>
      <c r="B1272" s="2" t="s">
        <v>12</v>
      </c>
      <c r="C1272" s="3" t="s">
        <v>13</v>
      </c>
      <c r="D1272" s="64" t="s">
        <v>14</v>
      </c>
      <c r="E1272" s="65" t="s">
        <v>9</v>
      </c>
      <c r="F1272" s="65" t="s">
        <v>15</v>
      </c>
      <c r="G1272" s="42" t="s">
        <v>21</v>
      </c>
      <c r="H1272" s="65" t="s">
        <v>10</v>
      </c>
      <c r="I1272" s="42" t="s">
        <v>22</v>
      </c>
    </row>
    <row r="1273" spans="1:9" x14ac:dyDescent="0.25">
      <c r="A1273" s="74">
        <v>44071</v>
      </c>
      <c r="B1273" s="5">
        <v>1</v>
      </c>
      <c r="C1273" s="6" t="s">
        <v>1</v>
      </c>
      <c r="D1273" s="66">
        <v>24891374</v>
      </c>
      <c r="E1273" s="66">
        <v>846684</v>
      </c>
      <c r="F1273" s="67">
        <f t="shared" ref="F1273:F1278" si="531">D1273-D1266</f>
        <v>284487</v>
      </c>
      <c r="G1273" s="43">
        <f t="shared" ref="G1273:G1278" si="532">F1273-F1266</f>
        <v>-9185</v>
      </c>
      <c r="H1273" s="68">
        <f t="shared" ref="H1273:H1278" si="533">E1273-E1266</f>
        <v>2659</v>
      </c>
      <c r="I1273" s="46">
        <f t="shared" ref="I1273:I1278" si="534">H1273-H1266</f>
        <v>-6364</v>
      </c>
    </row>
    <row r="1274" spans="1:9" x14ac:dyDescent="0.25">
      <c r="A1274" s="75"/>
      <c r="B1274" s="5">
        <v>2</v>
      </c>
      <c r="C1274" s="6" t="s">
        <v>2</v>
      </c>
      <c r="D1274" s="66">
        <v>980405</v>
      </c>
      <c r="E1274" s="66">
        <v>16938</v>
      </c>
      <c r="F1274" s="67">
        <f t="shared" si="531"/>
        <v>4829</v>
      </c>
      <c r="G1274" s="43">
        <f t="shared" si="532"/>
        <v>118</v>
      </c>
      <c r="H1274" s="68">
        <f t="shared" si="533"/>
        <v>110</v>
      </c>
      <c r="I1274" s="46">
        <f t="shared" si="534"/>
        <v>-10</v>
      </c>
    </row>
    <row r="1275" spans="1:9" x14ac:dyDescent="0.25">
      <c r="A1275" s="75"/>
      <c r="B1275" s="5">
        <v>3</v>
      </c>
      <c r="C1275" s="6" t="s">
        <v>3</v>
      </c>
      <c r="D1275" s="66">
        <v>260361</v>
      </c>
      <c r="E1275" s="66">
        <v>4786</v>
      </c>
      <c r="F1275" s="67">
        <f t="shared" si="531"/>
        <v>654</v>
      </c>
      <c r="G1275" s="43">
        <f t="shared" si="532"/>
        <v>17</v>
      </c>
      <c r="H1275" s="68">
        <f t="shared" si="533"/>
        <v>10</v>
      </c>
      <c r="I1275" s="46">
        <f t="shared" si="534"/>
        <v>-2</v>
      </c>
    </row>
    <row r="1276" spans="1:9" x14ac:dyDescent="0.25">
      <c r="A1276" s="75"/>
      <c r="B1276" s="5">
        <v>4</v>
      </c>
      <c r="C1276" s="6" t="s">
        <v>4</v>
      </c>
      <c r="D1276" s="66">
        <v>265436</v>
      </c>
      <c r="E1276" s="66">
        <v>35461</v>
      </c>
      <c r="F1276" s="67">
        <f t="shared" si="531"/>
        <v>1396</v>
      </c>
      <c r="G1276" s="43">
        <f t="shared" si="532"/>
        <v>449</v>
      </c>
      <c r="H1276" s="68">
        <f t="shared" si="533"/>
        <v>4</v>
      </c>
      <c r="I1276" s="46">
        <f t="shared" si="534"/>
        <v>-1</v>
      </c>
    </row>
    <row r="1277" spans="1:9" x14ac:dyDescent="0.25">
      <c r="A1277" s="75"/>
      <c r="B1277" s="5">
        <v>5</v>
      </c>
      <c r="C1277" s="6" t="s">
        <v>7</v>
      </c>
      <c r="D1277" s="66">
        <v>240919</v>
      </c>
      <c r="E1277" s="66">
        <v>9361</v>
      </c>
      <c r="F1277" s="67">
        <f t="shared" si="531"/>
        <v>1144</v>
      </c>
      <c r="G1277" s="43">
        <f t="shared" si="532"/>
        <v>37</v>
      </c>
      <c r="H1277" s="68">
        <f t="shared" si="533"/>
        <v>6</v>
      </c>
      <c r="I1277" s="46">
        <f t="shared" si="534"/>
        <v>3</v>
      </c>
    </row>
    <row r="1278" spans="1:9" x14ac:dyDescent="0.25">
      <c r="A1278" s="76"/>
      <c r="B1278" s="5">
        <v>6</v>
      </c>
      <c r="C1278" s="6" t="s">
        <v>8</v>
      </c>
      <c r="D1278" s="66">
        <v>6089550</v>
      </c>
      <c r="E1278" s="66">
        <v>185169</v>
      </c>
      <c r="F1278" s="67">
        <f t="shared" si="531"/>
        <v>43394</v>
      </c>
      <c r="G1278" s="43">
        <f t="shared" si="532"/>
        <v>-2449</v>
      </c>
      <c r="H1278" s="68">
        <f t="shared" si="533"/>
        <v>625</v>
      </c>
      <c r="I1278" s="46">
        <f t="shared" si="534"/>
        <v>-229</v>
      </c>
    </row>
    <row r="1279" spans="1:9" ht="31.5" x14ac:dyDescent="0.25">
      <c r="A1279" s="10" t="s">
        <v>0</v>
      </c>
      <c r="B1279" s="2" t="s">
        <v>12</v>
      </c>
      <c r="C1279" s="3" t="s">
        <v>13</v>
      </c>
      <c r="D1279" s="64" t="s">
        <v>14</v>
      </c>
      <c r="E1279" s="65" t="s">
        <v>9</v>
      </c>
      <c r="F1279" s="65" t="s">
        <v>15</v>
      </c>
      <c r="G1279" s="42" t="s">
        <v>21</v>
      </c>
      <c r="H1279" s="65" t="s">
        <v>10</v>
      </c>
      <c r="I1279" s="42" t="s">
        <v>22</v>
      </c>
    </row>
    <row r="1280" spans="1:9" x14ac:dyDescent="0.25">
      <c r="A1280" s="74">
        <v>44072</v>
      </c>
      <c r="B1280" s="5">
        <v>1</v>
      </c>
      <c r="C1280" s="6" t="s">
        <v>1</v>
      </c>
      <c r="D1280" s="66">
        <v>25146993</v>
      </c>
      <c r="E1280" s="66">
        <v>851861</v>
      </c>
      <c r="F1280" s="67">
        <f t="shared" ref="F1280:F1285" si="535">D1280-D1273</f>
        <v>255619</v>
      </c>
      <c r="G1280" s="43">
        <f t="shared" ref="G1280:G1285" si="536">F1280-F1273</f>
        <v>-28868</v>
      </c>
      <c r="H1280" s="68">
        <f t="shared" ref="H1280:H1285" si="537">E1280-E1273</f>
        <v>5177</v>
      </c>
      <c r="I1280" s="46">
        <f t="shared" ref="I1280:I1285" si="538">H1280-H1273</f>
        <v>2518</v>
      </c>
    </row>
    <row r="1281" spans="1:9" x14ac:dyDescent="0.25">
      <c r="A1281" s="75"/>
      <c r="B1281" s="5">
        <v>2</v>
      </c>
      <c r="C1281" s="6" t="s">
        <v>2</v>
      </c>
      <c r="D1281" s="66">
        <v>985346</v>
      </c>
      <c r="E1281" s="66">
        <v>17049</v>
      </c>
      <c r="F1281" s="67">
        <f t="shared" si="535"/>
        <v>4941</v>
      </c>
      <c r="G1281" s="43">
        <f t="shared" si="536"/>
        <v>112</v>
      </c>
      <c r="H1281" s="68">
        <f t="shared" si="537"/>
        <v>111</v>
      </c>
      <c r="I1281" s="46">
        <f t="shared" si="538"/>
        <v>1</v>
      </c>
    </row>
    <row r="1282" spans="1:9" x14ac:dyDescent="0.25">
      <c r="A1282" s="75"/>
      <c r="B1282" s="5">
        <v>3</v>
      </c>
      <c r="C1282" s="6" t="s">
        <v>3</v>
      </c>
      <c r="D1282" s="66">
        <v>261038</v>
      </c>
      <c r="E1282" s="66">
        <v>4798</v>
      </c>
      <c r="F1282" s="67">
        <f t="shared" si="535"/>
        <v>677</v>
      </c>
      <c r="G1282" s="43">
        <f t="shared" si="536"/>
        <v>23</v>
      </c>
      <c r="H1282" s="68">
        <f t="shared" si="537"/>
        <v>12</v>
      </c>
      <c r="I1282" s="46">
        <f t="shared" si="538"/>
        <v>2</v>
      </c>
    </row>
    <row r="1283" spans="1:9" x14ac:dyDescent="0.25">
      <c r="A1283" s="75"/>
      <c r="B1283" s="5">
        <v>4</v>
      </c>
      <c r="C1283" s="6" t="s">
        <v>4</v>
      </c>
      <c r="D1283" s="66">
        <v>266863</v>
      </c>
      <c r="E1283" s="66">
        <v>35468</v>
      </c>
      <c r="F1283" s="67">
        <f t="shared" si="535"/>
        <v>1427</v>
      </c>
      <c r="G1283" s="43">
        <f t="shared" si="536"/>
        <v>31</v>
      </c>
      <c r="H1283" s="68">
        <f t="shared" si="537"/>
        <v>7</v>
      </c>
      <c r="I1283" s="46">
        <f t="shared" si="538"/>
        <v>3</v>
      </c>
    </row>
    <row r="1284" spans="1:9" x14ac:dyDescent="0.25">
      <c r="A1284" s="75"/>
      <c r="B1284" s="5">
        <v>5</v>
      </c>
      <c r="C1284" s="6" t="s">
        <v>7</v>
      </c>
      <c r="D1284" s="66">
        <v>242218</v>
      </c>
      <c r="E1284" s="66">
        <v>9355</v>
      </c>
      <c r="F1284" s="67">
        <f t="shared" si="535"/>
        <v>1299</v>
      </c>
      <c r="G1284" s="43">
        <f t="shared" si="536"/>
        <v>155</v>
      </c>
      <c r="H1284" s="68">
        <f t="shared" si="537"/>
        <v>-6</v>
      </c>
      <c r="I1284" s="46">
        <f t="shared" si="538"/>
        <v>-12</v>
      </c>
    </row>
    <row r="1285" spans="1:9" x14ac:dyDescent="0.25">
      <c r="A1285" s="76"/>
      <c r="B1285" s="5">
        <v>6</v>
      </c>
      <c r="C1285" s="6" t="s">
        <v>8</v>
      </c>
      <c r="D1285" s="66">
        <v>6131808</v>
      </c>
      <c r="E1285" s="66">
        <v>186272</v>
      </c>
      <c r="F1285" s="67">
        <f t="shared" si="535"/>
        <v>42258</v>
      </c>
      <c r="G1285" s="43">
        <f t="shared" si="536"/>
        <v>-1136</v>
      </c>
      <c r="H1285" s="68">
        <f t="shared" si="537"/>
        <v>1103</v>
      </c>
      <c r="I1285" s="46">
        <f t="shared" si="538"/>
        <v>478</v>
      </c>
    </row>
    <row r="1286" spans="1:9" ht="31.5" x14ac:dyDescent="0.25">
      <c r="A1286" s="10" t="s">
        <v>0</v>
      </c>
      <c r="B1286" s="2" t="s">
        <v>12</v>
      </c>
      <c r="C1286" s="3" t="s">
        <v>13</v>
      </c>
      <c r="D1286" s="64" t="s">
        <v>14</v>
      </c>
      <c r="E1286" s="65" t="s">
        <v>9</v>
      </c>
      <c r="F1286" s="65" t="s">
        <v>15</v>
      </c>
      <c r="G1286" s="42" t="s">
        <v>21</v>
      </c>
      <c r="H1286" s="65" t="s">
        <v>10</v>
      </c>
      <c r="I1286" s="42" t="s">
        <v>22</v>
      </c>
    </row>
    <row r="1287" spans="1:9" x14ac:dyDescent="0.25">
      <c r="A1287" s="74">
        <v>44073</v>
      </c>
      <c r="B1287" s="5">
        <v>1</v>
      </c>
      <c r="C1287" s="6" t="s">
        <v>1</v>
      </c>
      <c r="D1287" s="66">
        <v>25381771</v>
      </c>
      <c r="E1287" s="66">
        <v>856387</v>
      </c>
      <c r="F1287" s="67">
        <f t="shared" ref="F1287:F1292" si="539">D1287-D1280</f>
        <v>234778</v>
      </c>
      <c r="G1287" s="43">
        <f t="shared" ref="G1287:G1292" si="540">F1287-F1280</f>
        <v>-20841</v>
      </c>
      <c r="H1287" s="68">
        <f t="shared" ref="H1287:H1292" si="541">E1287-E1280</f>
        <v>4526</v>
      </c>
      <c r="I1287" s="46">
        <f t="shared" ref="I1287:I1292" si="542">H1287-H1280</f>
        <v>-651</v>
      </c>
    </row>
    <row r="1288" spans="1:9" x14ac:dyDescent="0.25">
      <c r="A1288" s="75"/>
      <c r="B1288" s="5">
        <v>2</v>
      </c>
      <c r="C1288" s="6" t="s">
        <v>2</v>
      </c>
      <c r="D1288" s="66">
        <v>990326</v>
      </c>
      <c r="E1288" s="66">
        <v>17117</v>
      </c>
      <c r="F1288" s="67">
        <f t="shared" si="539"/>
        <v>4980</v>
      </c>
      <c r="G1288" s="43">
        <f t="shared" si="540"/>
        <v>39</v>
      </c>
      <c r="H1288" s="68">
        <f t="shared" si="541"/>
        <v>68</v>
      </c>
      <c r="I1288" s="46">
        <f t="shared" si="542"/>
        <v>-43</v>
      </c>
    </row>
    <row r="1289" spans="1:9" x14ac:dyDescent="0.25">
      <c r="A1289" s="75"/>
      <c r="B1289" s="5">
        <v>3</v>
      </c>
      <c r="C1289" s="6" t="s">
        <v>3</v>
      </c>
      <c r="D1289" s="66">
        <v>261733</v>
      </c>
      <c r="E1289" s="66">
        <v>4809</v>
      </c>
      <c r="F1289" s="67">
        <f t="shared" si="539"/>
        <v>695</v>
      </c>
      <c r="G1289" s="43">
        <f t="shared" si="540"/>
        <v>18</v>
      </c>
      <c r="H1289" s="68">
        <f t="shared" si="541"/>
        <v>11</v>
      </c>
      <c r="I1289" s="46">
        <f t="shared" si="542"/>
        <v>-1</v>
      </c>
    </row>
    <row r="1290" spans="1:9" x14ac:dyDescent="0.25">
      <c r="A1290" s="75"/>
      <c r="B1290" s="5">
        <v>4</v>
      </c>
      <c r="C1290" s="6" t="s">
        <v>4</v>
      </c>
      <c r="D1290" s="66">
        <v>268218</v>
      </c>
      <c r="E1290" s="66">
        <v>35477</v>
      </c>
      <c r="F1290" s="67">
        <f t="shared" si="539"/>
        <v>1355</v>
      </c>
      <c r="G1290" s="43">
        <f t="shared" si="540"/>
        <v>-72</v>
      </c>
      <c r="H1290" s="68">
        <f t="shared" si="541"/>
        <v>9</v>
      </c>
      <c r="I1290" s="46">
        <f t="shared" si="542"/>
        <v>2</v>
      </c>
    </row>
    <row r="1291" spans="1:9" x14ac:dyDescent="0.25">
      <c r="A1291" s="75"/>
      <c r="B1291" s="5">
        <v>5</v>
      </c>
      <c r="C1291" s="6" t="s">
        <v>7</v>
      </c>
      <c r="D1291" s="66">
        <v>243495</v>
      </c>
      <c r="E1291" s="66">
        <v>9366</v>
      </c>
      <c r="F1291" s="67">
        <f t="shared" si="539"/>
        <v>1277</v>
      </c>
      <c r="G1291" s="43">
        <f t="shared" si="540"/>
        <v>-22</v>
      </c>
      <c r="H1291" s="68">
        <f t="shared" si="541"/>
        <v>11</v>
      </c>
      <c r="I1291" s="46">
        <f t="shared" si="542"/>
        <v>17</v>
      </c>
    </row>
    <row r="1292" spans="1:9" x14ac:dyDescent="0.25">
      <c r="A1292" s="76"/>
      <c r="B1292" s="5">
        <v>6</v>
      </c>
      <c r="C1292" s="6" t="s">
        <v>8</v>
      </c>
      <c r="D1292" s="66">
        <v>6177021</v>
      </c>
      <c r="E1292" s="66">
        <v>187224</v>
      </c>
      <c r="F1292" s="67">
        <f t="shared" si="539"/>
        <v>45213</v>
      </c>
      <c r="G1292" s="43">
        <f t="shared" si="540"/>
        <v>2955</v>
      </c>
      <c r="H1292" s="68">
        <f t="shared" si="541"/>
        <v>952</v>
      </c>
      <c r="I1292" s="46">
        <f t="shared" si="542"/>
        <v>-151</v>
      </c>
    </row>
    <row r="1293" spans="1:9" ht="31.5" x14ac:dyDescent="0.25">
      <c r="A1293" s="10" t="s">
        <v>0</v>
      </c>
      <c r="B1293" s="2" t="s">
        <v>12</v>
      </c>
      <c r="C1293" s="3" t="s">
        <v>13</v>
      </c>
      <c r="D1293" s="64" t="s">
        <v>14</v>
      </c>
      <c r="E1293" s="65" t="s">
        <v>9</v>
      </c>
      <c r="F1293" s="65" t="s">
        <v>15</v>
      </c>
      <c r="G1293" s="42" t="s">
        <v>21</v>
      </c>
      <c r="H1293" s="65" t="s">
        <v>10</v>
      </c>
      <c r="I1293" s="42" t="s">
        <v>22</v>
      </c>
    </row>
    <row r="1294" spans="1:9" x14ac:dyDescent="0.25">
      <c r="A1294" s="74">
        <v>44074</v>
      </c>
      <c r="B1294" s="5">
        <v>1</v>
      </c>
      <c r="C1294" s="6" t="s">
        <v>1</v>
      </c>
      <c r="D1294" s="66">
        <v>25623594</v>
      </c>
      <c r="E1294" s="66">
        <v>860428</v>
      </c>
      <c r="F1294" s="67">
        <f t="shared" ref="F1294:F1299" si="543">D1294-D1287</f>
        <v>241823</v>
      </c>
      <c r="G1294" s="43">
        <f t="shared" ref="G1294:G1299" si="544">F1294-F1287</f>
        <v>7045</v>
      </c>
      <c r="H1294" s="68">
        <f t="shared" ref="H1294:H1299" si="545">E1294-E1287</f>
        <v>4041</v>
      </c>
      <c r="I1294" s="46">
        <f t="shared" ref="I1294:I1299" si="546">H1294-H1287</f>
        <v>-485</v>
      </c>
    </row>
    <row r="1295" spans="1:9" x14ac:dyDescent="0.25">
      <c r="A1295" s="75"/>
      <c r="B1295" s="5">
        <v>2</v>
      </c>
      <c r="C1295" s="6" t="s">
        <v>2</v>
      </c>
      <c r="D1295" s="66">
        <v>995319</v>
      </c>
      <c r="E1295" s="66">
        <v>17200</v>
      </c>
      <c r="F1295" s="67">
        <f t="shared" si="543"/>
        <v>4993</v>
      </c>
      <c r="G1295" s="43">
        <f t="shared" si="544"/>
        <v>13</v>
      </c>
      <c r="H1295" s="68">
        <f t="shared" si="545"/>
        <v>83</v>
      </c>
      <c r="I1295" s="46">
        <f t="shared" si="546"/>
        <v>15</v>
      </c>
    </row>
    <row r="1296" spans="1:9" x14ac:dyDescent="0.25">
      <c r="A1296" s="75"/>
      <c r="B1296" s="5">
        <v>3</v>
      </c>
      <c r="C1296" s="6" t="s">
        <v>3</v>
      </c>
      <c r="D1296" s="66">
        <v>262418</v>
      </c>
      <c r="E1296" s="66">
        <v>4821</v>
      </c>
      <c r="F1296" s="67">
        <f t="shared" si="543"/>
        <v>685</v>
      </c>
      <c r="G1296" s="43">
        <f t="shared" si="544"/>
        <v>-10</v>
      </c>
      <c r="H1296" s="68">
        <f t="shared" si="545"/>
        <v>12</v>
      </c>
      <c r="I1296" s="46">
        <f t="shared" si="546"/>
        <v>1</v>
      </c>
    </row>
    <row r="1297" spans="1:9" x14ac:dyDescent="0.25">
      <c r="A1297" s="75"/>
      <c r="B1297" s="5">
        <v>4</v>
      </c>
      <c r="C1297" s="6" t="s">
        <v>4</v>
      </c>
      <c r="D1297" s="66">
        <v>269211</v>
      </c>
      <c r="E1297" s="66">
        <v>35483</v>
      </c>
      <c r="F1297" s="67">
        <f t="shared" si="543"/>
        <v>993</v>
      </c>
      <c r="G1297" s="43">
        <f t="shared" si="544"/>
        <v>-362</v>
      </c>
      <c r="H1297" s="68">
        <f t="shared" si="545"/>
        <v>6</v>
      </c>
      <c r="I1297" s="46">
        <f t="shared" si="546"/>
        <v>-3</v>
      </c>
    </row>
    <row r="1298" spans="1:9" x14ac:dyDescent="0.25">
      <c r="A1298" s="75"/>
      <c r="B1298" s="5">
        <v>5</v>
      </c>
      <c r="C1298" s="6" t="s">
        <v>7</v>
      </c>
      <c r="D1298" s="66">
        <v>244792</v>
      </c>
      <c r="E1298" s="66">
        <v>9371</v>
      </c>
      <c r="F1298" s="67">
        <f t="shared" si="543"/>
        <v>1297</v>
      </c>
      <c r="G1298" s="43">
        <f t="shared" si="544"/>
        <v>20</v>
      </c>
      <c r="H1298" s="68">
        <f t="shared" si="545"/>
        <v>5</v>
      </c>
      <c r="I1298" s="46">
        <f t="shared" si="546"/>
        <v>-6</v>
      </c>
    </row>
    <row r="1299" spans="1:9" x14ac:dyDescent="0.25">
      <c r="A1299" s="76"/>
      <c r="B1299" s="5">
        <v>6</v>
      </c>
      <c r="C1299" s="6" t="s">
        <v>8</v>
      </c>
      <c r="D1299" s="66">
        <v>6215592</v>
      </c>
      <c r="E1299" s="66">
        <v>187736</v>
      </c>
      <c r="F1299" s="67">
        <f t="shared" si="543"/>
        <v>38571</v>
      </c>
      <c r="G1299" s="43">
        <f t="shared" si="544"/>
        <v>-6642</v>
      </c>
      <c r="H1299" s="68">
        <f t="shared" si="545"/>
        <v>512</v>
      </c>
      <c r="I1299" s="46">
        <f t="shared" si="546"/>
        <v>-440</v>
      </c>
    </row>
    <row r="1300" spans="1:9" ht="31.5" x14ac:dyDescent="0.25">
      <c r="A1300" s="10" t="s">
        <v>0</v>
      </c>
      <c r="B1300" s="2" t="s">
        <v>12</v>
      </c>
      <c r="C1300" s="3" t="s">
        <v>13</v>
      </c>
      <c r="D1300" s="64" t="s">
        <v>14</v>
      </c>
      <c r="E1300" s="65" t="s">
        <v>9</v>
      </c>
      <c r="F1300" s="65" t="s">
        <v>15</v>
      </c>
      <c r="G1300" s="42" t="s">
        <v>21</v>
      </c>
      <c r="H1300" s="65" t="s">
        <v>10</v>
      </c>
      <c r="I1300" s="42" t="s">
        <v>22</v>
      </c>
    </row>
    <row r="1301" spans="1:9" x14ac:dyDescent="0.25">
      <c r="A1301" s="74">
        <v>44075</v>
      </c>
      <c r="B1301" s="5">
        <v>1</v>
      </c>
      <c r="C1301" s="6" t="s">
        <v>1</v>
      </c>
      <c r="D1301" s="66">
        <v>25889575</v>
      </c>
      <c r="E1301" s="66">
        <v>866424</v>
      </c>
      <c r="F1301" s="67">
        <f t="shared" ref="F1301:F1306" si="547">D1301-D1294</f>
        <v>265981</v>
      </c>
      <c r="G1301" s="43">
        <f t="shared" ref="G1301:G1306" si="548">F1301-F1294</f>
        <v>24158</v>
      </c>
      <c r="H1301" s="68">
        <f t="shared" ref="H1301:H1306" si="549">E1301-E1294</f>
        <v>5996</v>
      </c>
      <c r="I1301" s="46">
        <f t="shared" ref="I1301:I1306" si="550">H1301-H1294</f>
        <v>1955</v>
      </c>
    </row>
    <row r="1302" spans="1:9" x14ac:dyDescent="0.25">
      <c r="A1302" s="75"/>
      <c r="B1302" s="5">
        <v>2</v>
      </c>
      <c r="C1302" s="6" t="s">
        <v>2</v>
      </c>
      <c r="D1302" s="66">
        <v>1000048</v>
      </c>
      <c r="E1302" s="66">
        <v>17323</v>
      </c>
      <c r="F1302" s="67">
        <f t="shared" si="547"/>
        <v>4729</v>
      </c>
      <c r="G1302" s="43">
        <f t="shared" si="548"/>
        <v>-264</v>
      </c>
      <c r="H1302" s="68">
        <f t="shared" si="549"/>
        <v>123</v>
      </c>
      <c r="I1302" s="46">
        <f t="shared" si="550"/>
        <v>40</v>
      </c>
    </row>
    <row r="1303" spans="1:9" x14ac:dyDescent="0.25">
      <c r="A1303" s="75"/>
      <c r="B1303" s="5">
        <v>3</v>
      </c>
      <c r="C1303" s="6" t="s">
        <v>3</v>
      </c>
      <c r="D1303" s="66">
        <v>263059</v>
      </c>
      <c r="E1303" s="66">
        <v>4832</v>
      </c>
      <c r="F1303" s="67">
        <f t="shared" si="547"/>
        <v>641</v>
      </c>
      <c r="G1303" s="43">
        <f t="shared" si="548"/>
        <v>-44</v>
      </c>
      <c r="H1303" s="68">
        <f t="shared" si="549"/>
        <v>11</v>
      </c>
      <c r="I1303" s="46">
        <f t="shared" si="550"/>
        <v>-1</v>
      </c>
    </row>
    <row r="1304" spans="1:9" x14ac:dyDescent="0.25">
      <c r="A1304" s="75"/>
      <c r="B1304" s="5">
        <v>4</v>
      </c>
      <c r="C1304" s="6" t="s">
        <v>4</v>
      </c>
      <c r="D1304" s="66">
        <v>270189</v>
      </c>
      <c r="E1304" s="66">
        <v>35491</v>
      </c>
      <c r="F1304" s="67">
        <f t="shared" si="547"/>
        <v>978</v>
      </c>
      <c r="G1304" s="43">
        <f t="shared" si="548"/>
        <v>-15</v>
      </c>
      <c r="H1304" s="68">
        <f t="shared" si="549"/>
        <v>8</v>
      </c>
      <c r="I1304" s="46">
        <f t="shared" si="550"/>
        <v>2</v>
      </c>
    </row>
    <row r="1305" spans="1:9" x14ac:dyDescent="0.25">
      <c r="A1305" s="75"/>
      <c r="B1305" s="5">
        <v>5</v>
      </c>
      <c r="C1305" s="6" t="s">
        <v>7</v>
      </c>
      <c r="D1305" s="66">
        <v>246001</v>
      </c>
      <c r="E1305" s="66">
        <v>9381</v>
      </c>
      <c r="F1305" s="67">
        <f t="shared" si="547"/>
        <v>1209</v>
      </c>
      <c r="G1305" s="43">
        <f t="shared" si="548"/>
        <v>-88</v>
      </c>
      <c r="H1305" s="68">
        <f t="shared" si="549"/>
        <v>10</v>
      </c>
      <c r="I1305" s="46">
        <f t="shared" si="550"/>
        <v>5</v>
      </c>
    </row>
    <row r="1306" spans="1:9" x14ac:dyDescent="0.25">
      <c r="A1306" s="76"/>
      <c r="B1306" s="5">
        <v>6</v>
      </c>
      <c r="C1306" s="6" t="s">
        <v>8</v>
      </c>
      <c r="D1306" s="66">
        <v>6257571</v>
      </c>
      <c r="E1306" s="66">
        <v>188900</v>
      </c>
      <c r="F1306" s="67">
        <f t="shared" si="547"/>
        <v>41979</v>
      </c>
      <c r="G1306" s="43">
        <f t="shared" si="548"/>
        <v>3408</v>
      </c>
      <c r="H1306" s="68">
        <f t="shared" si="549"/>
        <v>1164</v>
      </c>
      <c r="I1306" s="46">
        <f t="shared" si="550"/>
        <v>652</v>
      </c>
    </row>
    <row r="1307" spans="1:9" ht="31.5" x14ac:dyDescent="0.25">
      <c r="A1307" s="10" t="s">
        <v>0</v>
      </c>
      <c r="B1307" s="2" t="s">
        <v>12</v>
      </c>
      <c r="C1307" s="3" t="s">
        <v>13</v>
      </c>
      <c r="D1307" s="64" t="s">
        <v>14</v>
      </c>
      <c r="E1307" s="65" t="s">
        <v>9</v>
      </c>
      <c r="F1307" s="65" t="s">
        <v>15</v>
      </c>
      <c r="G1307" s="42" t="s">
        <v>21</v>
      </c>
      <c r="H1307" s="65" t="s">
        <v>10</v>
      </c>
      <c r="I1307" s="42" t="s">
        <v>22</v>
      </c>
    </row>
    <row r="1308" spans="1:9" x14ac:dyDescent="0.25">
      <c r="A1308" s="74">
        <v>44076</v>
      </c>
      <c r="B1308" s="5">
        <v>1</v>
      </c>
      <c r="C1308" s="6" t="s">
        <v>1</v>
      </c>
      <c r="D1308" s="66">
        <v>26170800</v>
      </c>
      <c r="E1308" s="66">
        <v>872675</v>
      </c>
      <c r="F1308" s="67">
        <f t="shared" ref="F1308:F1313" si="551">D1308-D1301</f>
        <v>281225</v>
      </c>
      <c r="G1308" s="43">
        <f t="shared" ref="G1308:G1313" si="552">F1308-F1301</f>
        <v>15244</v>
      </c>
      <c r="H1308" s="68">
        <f t="shared" ref="H1308:H1313" si="553">E1308-E1301</f>
        <v>6251</v>
      </c>
      <c r="I1308" s="46">
        <f t="shared" ref="I1308:I1313" si="554">H1308-H1301</f>
        <v>255</v>
      </c>
    </row>
    <row r="1309" spans="1:9" x14ac:dyDescent="0.25">
      <c r="A1309" s="75"/>
      <c r="B1309" s="5">
        <v>2</v>
      </c>
      <c r="C1309" s="6" t="s">
        <v>2</v>
      </c>
      <c r="D1309" s="66">
        <v>1005000</v>
      </c>
      <c r="E1309" s="66">
        <v>17414</v>
      </c>
      <c r="F1309" s="67">
        <f t="shared" si="551"/>
        <v>4952</v>
      </c>
      <c r="G1309" s="43">
        <f t="shared" si="552"/>
        <v>223</v>
      </c>
      <c r="H1309" s="68">
        <f t="shared" si="553"/>
        <v>91</v>
      </c>
      <c r="I1309" s="46">
        <f t="shared" si="554"/>
        <v>-32</v>
      </c>
    </row>
    <row r="1310" spans="1:9" x14ac:dyDescent="0.25">
      <c r="A1310" s="75"/>
      <c r="B1310" s="5">
        <v>3</v>
      </c>
      <c r="C1310" s="6" t="s">
        <v>3</v>
      </c>
      <c r="D1310" s="66">
        <v>263684</v>
      </c>
      <c r="E1310" s="66">
        <v>4844</v>
      </c>
      <c r="F1310" s="67">
        <f t="shared" si="551"/>
        <v>625</v>
      </c>
      <c r="G1310" s="43">
        <f t="shared" si="552"/>
        <v>-16</v>
      </c>
      <c r="H1310" s="68">
        <f t="shared" si="553"/>
        <v>12</v>
      </c>
      <c r="I1310" s="46">
        <f t="shared" si="554"/>
        <v>1</v>
      </c>
    </row>
    <row r="1311" spans="1:9" x14ac:dyDescent="0.25">
      <c r="A1311" s="75"/>
      <c r="B1311" s="5">
        <v>4</v>
      </c>
      <c r="C1311" s="6" t="s">
        <v>4</v>
      </c>
      <c r="D1311" s="66">
        <v>271515</v>
      </c>
      <c r="E1311" s="66">
        <v>35497</v>
      </c>
      <c r="F1311" s="67">
        <f t="shared" si="551"/>
        <v>1326</v>
      </c>
      <c r="G1311" s="43">
        <f t="shared" si="552"/>
        <v>348</v>
      </c>
      <c r="H1311" s="68">
        <f t="shared" si="553"/>
        <v>6</v>
      </c>
      <c r="I1311" s="46">
        <f t="shared" si="554"/>
        <v>-2</v>
      </c>
    </row>
    <row r="1312" spans="1:9" x14ac:dyDescent="0.25">
      <c r="A1312" s="75"/>
      <c r="B1312" s="5">
        <v>5</v>
      </c>
      <c r="C1312" s="6" t="s">
        <v>7</v>
      </c>
      <c r="D1312" s="66">
        <v>247391</v>
      </c>
      <c r="E1312" s="66">
        <v>9393</v>
      </c>
      <c r="F1312" s="67">
        <f t="shared" si="551"/>
        <v>1390</v>
      </c>
      <c r="G1312" s="43">
        <f t="shared" si="552"/>
        <v>181</v>
      </c>
      <c r="H1312" s="68">
        <f t="shared" si="553"/>
        <v>12</v>
      </c>
      <c r="I1312" s="46">
        <f t="shared" si="554"/>
        <v>2</v>
      </c>
    </row>
    <row r="1313" spans="1:9" x14ac:dyDescent="0.25">
      <c r="A1313" s="76"/>
      <c r="B1313" s="5">
        <v>6</v>
      </c>
      <c r="C1313" s="6" t="s">
        <v>8</v>
      </c>
      <c r="D1313" s="66">
        <v>6290737</v>
      </c>
      <c r="E1313" s="66">
        <v>189964</v>
      </c>
      <c r="F1313" s="67">
        <f t="shared" si="551"/>
        <v>33166</v>
      </c>
      <c r="G1313" s="43">
        <f t="shared" si="552"/>
        <v>-8813</v>
      </c>
      <c r="H1313" s="68">
        <f t="shared" si="553"/>
        <v>1064</v>
      </c>
      <c r="I1313" s="46">
        <f t="shared" si="554"/>
        <v>-100</v>
      </c>
    </row>
    <row r="1314" spans="1:9" ht="31.5" x14ac:dyDescent="0.25">
      <c r="A1314" s="10" t="s">
        <v>0</v>
      </c>
      <c r="B1314" s="2" t="s">
        <v>12</v>
      </c>
      <c r="C1314" s="3" t="s">
        <v>13</v>
      </c>
      <c r="D1314" s="64" t="s">
        <v>14</v>
      </c>
      <c r="E1314" s="65" t="s">
        <v>9</v>
      </c>
      <c r="F1314" s="65" t="s">
        <v>15</v>
      </c>
      <c r="G1314" s="42" t="s">
        <v>21</v>
      </c>
      <c r="H1314" s="65" t="s">
        <v>10</v>
      </c>
      <c r="I1314" s="42" t="s">
        <v>22</v>
      </c>
    </row>
    <row r="1315" spans="1:9" x14ac:dyDescent="0.25">
      <c r="A1315" s="74">
        <v>44077</v>
      </c>
      <c r="B1315" s="5">
        <v>1</v>
      </c>
      <c r="C1315" s="6" t="s">
        <v>1</v>
      </c>
      <c r="D1315" s="66">
        <v>26459001</v>
      </c>
      <c r="E1315" s="66">
        <v>878497</v>
      </c>
      <c r="F1315" s="67">
        <f t="shared" ref="F1315:F1320" si="555">D1315-D1308</f>
        <v>288201</v>
      </c>
      <c r="G1315" s="43">
        <f t="shared" ref="G1315:G1320" si="556">F1315-F1308</f>
        <v>6976</v>
      </c>
      <c r="H1315" s="68">
        <f t="shared" ref="H1315:H1320" si="557">E1315-E1308</f>
        <v>5822</v>
      </c>
      <c r="I1315" s="46">
        <f t="shared" ref="I1315:I1320" si="558">H1315-H1308</f>
        <v>-429</v>
      </c>
    </row>
    <row r="1316" spans="1:9" x14ac:dyDescent="0.25">
      <c r="A1316" s="75"/>
      <c r="B1316" s="5">
        <v>2</v>
      </c>
      <c r="C1316" s="6" t="s">
        <v>2</v>
      </c>
      <c r="D1316" s="66">
        <v>1009995</v>
      </c>
      <c r="E1316" s="66">
        <v>17528</v>
      </c>
      <c r="F1316" s="67">
        <f t="shared" si="555"/>
        <v>4995</v>
      </c>
      <c r="G1316" s="43">
        <f t="shared" si="556"/>
        <v>43</v>
      </c>
      <c r="H1316" s="68">
        <f t="shared" si="557"/>
        <v>114</v>
      </c>
      <c r="I1316" s="46">
        <f t="shared" si="558"/>
        <v>23</v>
      </c>
    </row>
    <row r="1317" spans="1:9" x14ac:dyDescent="0.25">
      <c r="A1317" s="75"/>
      <c r="B1317" s="5">
        <v>3</v>
      </c>
      <c r="C1317" s="6" t="s">
        <v>3</v>
      </c>
      <c r="D1317" s="66">
        <v>264374</v>
      </c>
      <c r="E1317" s="66">
        <v>4857</v>
      </c>
      <c r="F1317" s="67">
        <f t="shared" si="555"/>
        <v>690</v>
      </c>
      <c r="G1317" s="43">
        <f t="shared" si="556"/>
        <v>65</v>
      </c>
      <c r="H1317" s="68">
        <f t="shared" si="557"/>
        <v>13</v>
      </c>
      <c r="I1317" s="46">
        <f t="shared" si="558"/>
        <v>1</v>
      </c>
    </row>
    <row r="1318" spans="1:9" x14ac:dyDescent="0.25">
      <c r="A1318" s="75"/>
      <c r="B1318" s="5">
        <v>4</v>
      </c>
      <c r="C1318" s="6" t="s">
        <v>4</v>
      </c>
      <c r="D1318" s="66">
        <v>272912</v>
      </c>
      <c r="E1318" s="66">
        <v>35507</v>
      </c>
      <c r="F1318" s="67">
        <f t="shared" si="555"/>
        <v>1397</v>
      </c>
      <c r="G1318" s="43">
        <f t="shared" si="556"/>
        <v>71</v>
      </c>
      <c r="H1318" s="68">
        <f t="shared" si="557"/>
        <v>10</v>
      </c>
      <c r="I1318" s="46">
        <f t="shared" si="558"/>
        <v>4</v>
      </c>
    </row>
    <row r="1319" spans="1:9" x14ac:dyDescent="0.25">
      <c r="A1319" s="75"/>
      <c r="B1319" s="5">
        <v>5</v>
      </c>
      <c r="C1319" s="6" t="s">
        <v>7</v>
      </c>
      <c r="D1319" s="66">
        <v>248814</v>
      </c>
      <c r="E1319" s="66">
        <v>9399</v>
      </c>
      <c r="F1319" s="67">
        <f t="shared" si="555"/>
        <v>1423</v>
      </c>
      <c r="G1319" s="43">
        <f t="shared" si="556"/>
        <v>33</v>
      </c>
      <c r="H1319" s="68">
        <f t="shared" si="557"/>
        <v>6</v>
      </c>
      <c r="I1319" s="46">
        <f t="shared" si="558"/>
        <v>-6</v>
      </c>
    </row>
    <row r="1320" spans="1:9" x14ac:dyDescent="0.25">
      <c r="A1320" s="76"/>
      <c r="B1320" s="5">
        <v>6</v>
      </c>
      <c r="C1320" s="6" t="s">
        <v>8</v>
      </c>
      <c r="D1320" s="66">
        <v>6336244</v>
      </c>
      <c r="E1320" s="66">
        <v>191058</v>
      </c>
      <c r="F1320" s="67">
        <f t="shared" si="555"/>
        <v>45507</v>
      </c>
      <c r="G1320" s="43">
        <f t="shared" si="556"/>
        <v>12341</v>
      </c>
      <c r="H1320" s="68">
        <f t="shared" si="557"/>
        <v>1094</v>
      </c>
      <c r="I1320" s="46">
        <f t="shared" si="558"/>
        <v>30</v>
      </c>
    </row>
    <row r="1321" spans="1:9" ht="31.5" x14ac:dyDescent="0.25">
      <c r="A1321" s="10" t="s">
        <v>0</v>
      </c>
      <c r="B1321" s="2" t="s">
        <v>12</v>
      </c>
      <c r="C1321" s="3" t="s">
        <v>13</v>
      </c>
      <c r="D1321" s="64" t="s">
        <v>14</v>
      </c>
      <c r="E1321" s="65" t="s">
        <v>9</v>
      </c>
      <c r="F1321" s="65" t="s">
        <v>15</v>
      </c>
      <c r="G1321" s="42" t="s">
        <v>21</v>
      </c>
      <c r="H1321" s="65" t="s">
        <v>10</v>
      </c>
      <c r="I1321" s="42" t="s">
        <v>22</v>
      </c>
    </row>
    <row r="1322" spans="1:9" x14ac:dyDescent="0.25">
      <c r="A1322" s="74">
        <v>44078</v>
      </c>
      <c r="B1322" s="5">
        <v>1</v>
      </c>
      <c r="C1322" s="6" t="s">
        <v>1</v>
      </c>
      <c r="D1322" s="66">
        <v>26773335</v>
      </c>
      <c r="E1322" s="66">
        <v>884139</v>
      </c>
      <c r="F1322" s="67">
        <f t="shared" ref="F1322:F1327" si="559">D1322-D1315</f>
        <v>314334</v>
      </c>
      <c r="G1322" s="43">
        <f t="shared" ref="G1322:G1327" si="560">F1322-F1315</f>
        <v>26133</v>
      </c>
      <c r="H1322" s="68">
        <f t="shared" ref="H1322:H1327" si="561">E1322-E1315</f>
        <v>5642</v>
      </c>
      <c r="I1322" s="46">
        <f t="shared" ref="I1322:I1327" si="562">H1322-H1315</f>
        <v>-180</v>
      </c>
    </row>
    <row r="1323" spans="1:9" x14ac:dyDescent="0.25">
      <c r="A1323" s="75"/>
      <c r="B1323" s="5">
        <v>2</v>
      </c>
      <c r="C1323" s="6" t="s">
        <v>2</v>
      </c>
      <c r="D1323" s="66">
        <v>1015105</v>
      </c>
      <c r="E1323" s="66">
        <v>17673</v>
      </c>
      <c r="F1323" s="67">
        <f t="shared" si="559"/>
        <v>5110</v>
      </c>
      <c r="G1323" s="43">
        <f t="shared" si="560"/>
        <v>115</v>
      </c>
      <c r="H1323" s="68">
        <f t="shared" si="561"/>
        <v>145</v>
      </c>
      <c r="I1323" s="46">
        <f t="shared" si="562"/>
        <v>31</v>
      </c>
    </row>
    <row r="1324" spans="1:9" x14ac:dyDescent="0.25">
      <c r="A1324" s="75"/>
      <c r="B1324" s="5">
        <v>3</v>
      </c>
      <c r="C1324" s="6" t="s">
        <v>3</v>
      </c>
      <c r="D1324" s="66">
        <v>265066</v>
      </c>
      <c r="E1324" s="66">
        <v>4867</v>
      </c>
      <c r="F1324" s="67">
        <f t="shared" si="559"/>
        <v>692</v>
      </c>
      <c r="G1324" s="43">
        <f t="shared" si="560"/>
        <v>2</v>
      </c>
      <c r="H1324" s="68">
        <f t="shared" si="561"/>
        <v>10</v>
      </c>
      <c r="I1324" s="46">
        <f t="shared" si="562"/>
        <v>-3</v>
      </c>
    </row>
    <row r="1325" spans="1:9" x14ac:dyDescent="0.25">
      <c r="A1325" s="75"/>
      <c r="B1325" s="5">
        <v>4</v>
      </c>
      <c r="C1325" s="6" t="s">
        <v>4</v>
      </c>
      <c r="D1325" s="66">
        <v>274643</v>
      </c>
      <c r="E1325" s="66">
        <v>35518</v>
      </c>
      <c r="F1325" s="67">
        <f t="shared" si="559"/>
        <v>1731</v>
      </c>
      <c r="G1325" s="43">
        <f t="shared" si="560"/>
        <v>334</v>
      </c>
      <c r="H1325" s="68">
        <f t="shared" si="561"/>
        <v>11</v>
      </c>
      <c r="I1325" s="46">
        <f t="shared" si="562"/>
        <v>1</v>
      </c>
    </row>
    <row r="1326" spans="1:9" x14ac:dyDescent="0.25">
      <c r="A1326" s="75"/>
      <c r="B1326" s="5">
        <v>5</v>
      </c>
      <c r="C1326" s="6" t="s">
        <v>7</v>
      </c>
      <c r="D1326" s="66">
        <v>250281</v>
      </c>
      <c r="E1326" s="66">
        <v>9401</v>
      </c>
      <c r="F1326" s="67">
        <f t="shared" si="559"/>
        <v>1467</v>
      </c>
      <c r="G1326" s="43">
        <f t="shared" si="560"/>
        <v>44</v>
      </c>
      <c r="H1326" s="68">
        <f t="shared" si="561"/>
        <v>2</v>
      </c>
      <c r="I1326" s="46">
        <f t="shared" si="562"/>
        <v>-4</v>
      </c>
    </row>
    <row r="1327" spans="1:9" x14ac:dyDescent="0.25">
      <c r="A1327" s="76"/>
      <c r="B1327" s="5">
        <v>6</v>
      </c>
      <c r="C1327" s="6" t="s">
        <v>8</v>
      </c>
      <c r="D1327" s="66">
        <v>6389057</v>
      </c>
      <c r="E1327" s="66">
        <v>192111</v>
      </c>
      <c r="F1327" s="67">
        <f t="shared" si="559"/>
        <v>52813</v>
      </c>
      <c r="G1327" s="43">
        <f t="shared" si="560"/>
        <v>7306</v>
      </c>
      <c r="H1327" s="68">
        <f t="shared" si="561"/>
        <v>1053</v>
      </c>
      <c r="I1327" s="46">
        <f t="shared" si="562"/>
        <v>-41</v>
      </c>
    </row>
    <row r="1328" spans="1:9" ht="31.5" x14ac:dyDescent="0.25">
      <c r="A1328" s="10" t="s">
        <v>0</v>
      </c>
      <c r="B1328" s="2" t="s">
        <v>12</v>
      </c>
      <c r="C1328" s="3" t="s">
        <v>13</v>
      </c>
      <c r="D1328" s="64" t="s">
        <v>14</v>
      </c>
      <c r="E1328" s="65" t="s">
        <v>9</v>
      </c>
      <c r="F1328" s="65" t="s">
        <v>15</v>
      </c>
      <c r="G1328" s="42" t="s">
        <v>21</v>
      </c>
      <c r="H1328" s="65" t="s">
        <v>10</v>
      </c>
      <c r="I1328" s="42" t="s">
        <v>22</v>
      </c>
    </row>
    <row r="1329" spans="1:9" x14ac:dyDescent="0.25">
      <c r="A1329" s="74">
        <v>44079</v>
      </c>
      <c r="B1329" s="5">
        <v>1</v>
      </c>
      <c r="C1329" s="6" t="s">
        <v>1</v>
      </c>
      <c r="D1329" s="66">
        <v>27043273</v>
      </c>
      <c r="E1329" s="66">
        <v>889038</v>
      </c>
      <c r="F1329" s="67">
        <f t="shared" ref="F1329:F1334" si="563">D1329-D1322</f>
        <v>269938</v>
      </c>
      <c r="G1329" s="43">
        <f t="shared" ref="G1329:G1334" si="564">F1329-F1322</f>
        <v>-44396</v>
      </c>
      <c r="H1329" s="68">
        <f t="shared" ref="H1329:H1334" si="565">E1329-E1322</f>
        <v>4899</v>
      </c>
      <c r="I1329" s="46">
        <f t="shared" ref="I1329:I1334" si="566">H1329-H1322</f>
        <v>-743</v>
      </c>
    </row>
    <row r="1330" spans="1:9" x14ac:dyDescent="0.25">
      <c r="A1330" s="75"/>
      <c r="B1330" s="5">
        <v>2</v>
      </c>
      <c r="C1330" s="6" t="s">
        <v>2</v>
      </c>
      <c r="D1330" s="66">
        <v>1020310</v>
      </c>
      <c r="E1330" s="66">
        <v>17779</v>
      </c>
      <c r="F1330" s="67">
        <f t="shared" si="563"/>
        <v>5205</v>
      </c>
      <c r="G1330" s="43">
        <f t="shared" si="564"/>
        <v>95</v>
      </c>
      <c r="H1330" s="68">
        <f t="shared" si="565"/>
        <v>106</v>
      </c>
      <c r="I1330" s="46">
        <f t="shared" si="566"/>
        <v>-39</v>
      </c>
    </row>
    <row r="1331" spans="1:9" x14ac:dyDescent="0.25">
      <c r="A1331" s="75"/>
      <c r="B1331" s="5">
        <v>3</v>
      </c>
      <c r="C1331" s="6" t="s">
        <v>3</v>
      </c>
      <c r="D1331" s="66">
        <v>265737</v>
      </c>
      <c r="E1331" s="66">
        <v>4878</v>
      </c>
      <c r="F1331" s="67">
        <f t="shared" si="563"/>
        <v>671</v>
      </c>
      <c r="G1331" s="43">
        <f t="shared" si="564"/>
        <v>-21</v>
      </c>
      <c r="H1331" s="68">
        <f t="shared" si="565"/>
        <v>11</v>
      </c>
      <c r="I1331" s="46">
        <f t="shared" si="566"/>
        <v>1</v>
      </c>
    </row>
    <row r="1332" spans="1:9" x14ac:dyDescent="0.25">
      <c r="A1332" s="75"/>
      <c r="B1332" s="5">
        <v>4</v>
      </c>
      <c r="C1332" s="6" t="s">
        <v>4</v>
      </c>
      <c r="D1332" s="66">
        <f>D1339-1303</f>
        <v>276373</v>
      </c>
      <c r="E1332" s="66">
        <f>E1339-7</f>
        <v>35534</v>
      </c>
      <c r="F1332" s="67">
        <f t="shared" si="563"/>
        <v>1730</v>
      </c>
      <c r="G1332" s="43">
        <f t="shared" si="564"/>
        <v>-1</v>
      </c>
      <c r="H1332" s="68">
        <f t="shared" si="565"/>
        <v>16</v>
      </c>
      <c r="I1332" s="46">
        <f t="shared" si="566"/>
        <v>5</v>
      </c>
    </row>
    <row r="1333" spans="1:9" x14ac:dyDescent="0.25">
      <c r="A1333" s="75"/>
      <c r="B1333" s="5">
        <v>5</v>
      </c>
      <c r="C1333" s="6" t="s">
        <v>7</v>
      </c>
      <c r="D1333" s="66">
        <f>D1340-668</f>
        <v>251056</v>
      </c>
      <c r="E1333" s="66">
        <f>E1340-0</f>
        <v>9401</v>
      </c>
      <c r="F1333" s="67">
        <f t="shared" si="563"/>
        <v>775</v>
      </c>
      <c r="G1333" s="43">
        <f t="shared" si="564"/>
        <v>-692</v>
      </c>
      <c r="H1333" s="68">
        <f t="shared" si="565"/>
        <v>0</v>
      </c>
      <c r="I1333" s="46">
        <f t="shared" si="566"/>
        <v>-2</v>
      </c>
    </row>
    <row r="1334" spans="1:9" x14ac:dyDescent="0.25">
      <c r="A1334" s="76"/>
      <c r="B1334" s="5">
        <v>6</v>
      </c>
      <c r="C1334" s="6" t="s">
        <v>8</v>
      </c>
      <c r="D1334" s="66">
        <f>D1341-31110</f>
        <v>6429140</v>
      </c>
      <c r="E1334" s="66">
        <f>E1341-430</f>
        <v>192818</v>
      </c>
      <c r="F1334" s="67">
        <f t="shared" si="563"/>
        <v>40083</v>
      </c>
      <c r="G1334" s="43">
        <f t="shared" si="564"/>
        <v>-12730</v>
      </c>
      <c r="H1334" s="68">
        <f t="shared" si="565"/>
        <v>707</v>
      </c>
      <c r="I1334" s="46">
        <f t="shared" si="566"/>
        <v>-346</v>
      </c>
    </row>
    <row r="1335" spans="1:9" ht="31.5" x14ac:dyDescent="0.25">
      <c r="A1335" s="10" t="s">
        <v>0</v>
      </c>
      <c r="B1335" s="2" t="s">
        <v>12</v>
      </c>
      <c r="C1335" s="3" t="s">
        <v>13</v>
      </c>
      <c r="D1335" s="64" t="s">
        <v>14</v>
      </c>
      <c r="E1335" s="65" t="s">
        <v>9</v>
      </c>
      <c r="F1335" s="65" t="s">
        <v>15</v>
      </c>
      <c r="G1335" s="42" t="s">
        <v>21</v>
      </c>
      <c r="H1335" s="65" t="s">
        <v>10</v>
      </c>
      <c r="I1335" s="42" t="s">
        <v>22</v>
      </c>
    </row>
    <row r="1336" spans="1:9" x14ac:dyDescent="0.25">
      <c r="A1336" s="74">
        <v>44080</v>
      </c>
      <c r="B1336" s="5">
        <v>1</v>
      </c>
      <c r="C1336" s="6" t="s">
        <v>1</v>
      </c>
      <c r="D1336" s="66">
        <v>27276288</v>
      </c>
      <c r="E1336" s="66">
        <v>893190</v>
      </c>
      <c r="F1336" s="67">
        <f t="shared" ref="F1336:F1341" si="567">D1336-D1329</f>
        <v>233015</v>
      </c>
      <c r="G1336" s="43">
        <f t="shared" ref="G1336:G1341" si="568">F1336-F1329</f>
        <v>-36923</v>
      </c>
      <c r="H1336" s="68">
        <f t="shared" ref="H1336:H1341" si="569">E1336-E1329</f>
        <v>4152</v>
      </c>
      <c r="I1336" s="46">
        <f t="shared" ref="I1336:I1341" si="570">H1336-H1329</f>
        <v>-747</v>
      </c>
    </row>
    <row r="1337" spans="1:9" x14ac:dyDescent="0.25">
      <c r="A1337" s="75"/>
      <c r="B1337" s="5">
        <v>2</v>
      </c>
      <c r="C1337" s="6" t="s">
        <v>2</v>
      </c>
      <c r="D1337" s="66">
        <v>1025505</v>
      </c>
      <c r="E1337" s="66">
        <v>17840</v>
      </c>
      <c r="F1337" s="67">
        <f t="shared" si="567"/>
        <v>5195</v>
      </c>
      <c r="G1337" s="43">
        <f t="shared" si="568"/>
        <v>-10</v>
      </c>
      <c r="H1337" s="68">
        <f t="shared" si="569"/>
        <v>61</v>
      </c>
      <c r="I1337" s="46">
        <f t="shared" si="570"/>
        <v>-45</v>
      </c>
    </row>
    <row r="1338" spans="1:9" x14ac:dyDescent="0.25">
      <c r="A1338" s="75"/>
      <c r="B1338" s="5">
        <v>3</v>
      </c>
      <c r="C1338" s="6" t="s">
        <v>3</v>
      </c>
      <c r="D1338" s="66">
        <v>266357</v>
      </c>
      <c r="E1338" s="66">
        <v>4891</v>
      </c>
      <c r="F1338" s="67">
        <f t="shared" si="567"/>
        <v>620</v>
      </c>
      <c r="G1338" s="43">
        <f t="shared" si="568"/>
        <v>-51</v>
      </c>
      <c r="H1338" s="68">
        <f t="shared" si="569"/>
        <v>13</v>
      </c>
      <c r="I1338" s="46">
        <f t="shared" si="570"/>
        <v>2</v>
      </c>
    </row>
    <row r="1339" spans="1:9" x14ac:dyDescent="0.25">
      <c r="A1339" s="75"/>
      <c r="B1339" s="5">
        <v>4</v>
      </c>
      <c r="C1339" s="6" t="s">
        <v>4</v>
      </c>
      <c r="D1339" s="66">
        <v>277676</v>
      </c>
      <c r="E1339" s="66">
        <v>35541</v>
      </c>
      <c r="F1339" s="67">
        <f t="shared" si="567"/>
        <v>1303</v>
      </c>
      <c r="G1339" s="43">
        <f t="shared" si="568"/>
        <v>-427</v>
      </c>
      <c r="H1339" s="68">
        <f t="shared" si="569"/>
        <v>7</v>
      </c>
      <c r="I1339" s="46">
        <f t="shared" si="570"/>
        <v>-9</v>
      </c>
    </row>
    <row r="1340" spans="1:9" x14ac:dyDescent="0.25">
      <c r="A1340" s="75"/>
      <c r="B1340" s="5">
        <v>5</v>
      </c>
      <c r="C1340" s="6" t="s">
        <v>7</v>
      </c>
      <c r="D1340" s="66">
        <v>251724</v>
      </c>
      <c r="E1340" s="66">
        <v>9401</v>
      </c>
      <c r="F1340" s="67">
        <f t="shared" si="567"/>
        <v>668</v>
      </c>
      <c r="G1340" s="43">
        <f t="shared" si="568"/>
        <v>-107</v>
      </c>
      <c r="H1340" s="68">
        <f t="shared" si="569"/>
        <v>0</v>
      </c>
      <c r="I1340" s="46">
        <f t="shared" si="570"/>
        <v>0</v>
      </c>
    </row>
    <row r="1341" spans="1:9" x14ac:dyDescent="0.25">
      <c r="A1341" s="76"/>
      <c r="B1341" s="5">
        <v>6</v>
      </c>
      <c r="C1341" s="6" t="s">
        <v>8</v>
      </c>
      <c r="D1341" s="66">
        <v>6460250</v>
      </c>
      <c r="E1341" s="66">
        <v>193248</v>
      </c>
      <c r="F1341" s="67">
        <f t="shared" si="567"/>
        <v>31110</v>
      </c>
      <c r="G1341" s="43">
        <f t="shared" si="568"/>
        <v>-8973</v>
      </c>
      <c r="H1341" s="68">
        <f t="shared" si="569"/>
        <v>430</v>
      </c>
      <c r="I1341" s="46">
        <f t="shared" si="570"/>
        <v>-277</v>
      </c>
    </row>
    <row r="1342" spans="1:9" ht="31.5" x14ac:dyDescent="0.25">
      <c r="A1342" s="10" t="s">
        <v>0</v>
      </c>
      <c r="B1342" s="2" t="s">
        <v>12</v>
      </c>
      <c r="C1342" s="3" t="s">
        <v>13</v>
      </c>
      <c r="D1342" s="64" t="s">
        <v>14</v>
      </c>
      <c r="E1342" s="65" t="s">
        <v>9</v>
      </c>
      <c r="F1342" s="65" t="s">
        <v>15</v>
      </c>
      <c r="G1342" s="42" t="s">
        <v>21</v>
      </c>
      <c r="H1342" s="65" t="s">
        <v>10</v>
      </c>
      <c r="I1342" s="42" t="s">
        <v>22</v>
      </c>
    </row>
    <row r="1343" spans="1:9" x14ac:dyDescent="0.25">
      <c r="A1343" s="74">
        <v>44081</v>
      </c>
      <c r="B1343" s="5">
        <v>1</v>
      </c>
      <c r="C1343" s="6" t="s">
        <v>1</v>
      </c>
      <c r="D1343" s="66">
        <v>27480810</v>
      </c>
      <c r="E1343" s="66">
        <v>896559</v>
      </c>
      <c r="F1343" s="67">
        <f t="shared" ref="F1343:F1348" si="571">D1343-D1336</f>
        <v>204522</v>
      </c>
      <c r="G1343" s="43">
        <f t="shared" ref="G1343:G1348" si="572">F1343-F1336</f>
        <v>-28493</v>
      </c>
      <c r="H1343" s="68">
        <f t="shared" ref="H1343:H1348" si="573">E1343-E1336</f>
        <v>3369</v>
      </c>
      <c r="I1343" s="46">
        <f t="shared" ref="I1343:I1348" si="574">H1343-H1336</f>
        <v>-783</v>
      </c>
    </row>
    <row r="1344" spans="1:9" x14ac:dyDescent="0.25">
      <c r="A1344" s="75"/>
      <c r="B1344" s="5">
        <v>2</v>
      </c>
      <c r="C1344" s="6" t="s">
        <v>2</v>
      </c>
      <c r="D1344" s="66">
        <v>1030690</v>
      </c>
      <c r="E1344" s="66">
        <v>17891</v>
      </c>
      <c r="F1344" s="67">
        <f t="shared" si="571"/>
        <v>5185</v>
      </c>
      <c r="G1344" s="43">
        <f t="shared" si="572"/>
        <v>-10</v>
      </c>
      <c r="H1344" s="68">
        <f t="shared" si="573"/>
        <v>51</v>
      </c>
      <c r="I1344" s="46">
        <f t="shared" si="574"/>
        <v>-10</v>
      </c>
    </row>
    <row r="1345" spans="1:9" x14ac:dyDescent="0.25">
      <c r="A1345" s="75"/>
      <c r="B1345" s="5">
        <v>3</v>
      </c>
      <c r="C1345" s="6" t="s">
        <v>3</v>
      </c>
      <c r="D1345" s="66">
        <v>267047</v>
      </c>
      <c r="E1345" s="66">
        <v>4905</v>
      </c>
      <c r="F1345" s="67">
        <f t="shared" si="571"/>
        <v>690</v>
      </c>
      <c r="G1345" s="43">
        <f t="shared" si="572"/>
        <v>70</v>
      </c>
      <c r="H1345" s="68">
        <f t="shared" si="573"/>
        <v>14</v>
      </c>
      <c r="I1345" s="46">
        <f t="shared" si="574"/>
        <v>1</v>
      </c>
    </row>
    <row r="1346" spans="1:9" x14ac:dyDescent="0.25">
      <c r="A1346" s="75"/>
      <c r="B1346" s="5">
        <v>4</v>
      </c>
      <c r="C1346" s="6" t="s">
        <v>4</v>
      </c>
      <c r="D1346" s="66">
        <v>278784</v>
      </c>
      <c r="E1346" s="66">
        <v>35553</v>
      </c>
      <c r="F1346" s="67">
        <f t="shared" si="571"/>
        <v>1108</v>
      </c>
      <c r="G1346" s="43">
        <f t="shared" si="572"/>
        <v>-195</v>
      </c>
      <c r="H1346" s="68">
        <f t="shared" si="573"/>
        <v>12</v>
      </c>
      <c r="I1346" s="46">
        <f t="shared" si="574"/>
        <v>5</v>
      </c>
    </row>
    <row r="1347" spans="1:9" x14ac:dyDescent="0.25">
      <c r="A1347" s="75"/>
      <c r="B1347" s="5">
        <v>5</v>
      </c>
      <c r="C1347" s="6" t="s">
        <v>7</v>
      </c>
      <c r="D1347" s="66">
        <v>253625</v>
      </c>
      <c r="E1347" s="66">
        <v>9405</v>
      </c>
      <c r="F1347" s="67">
        <f t="shared" si="571"/>
        <v>1901</v>
      </c>
      <c r="G1347" s="43">
        <f t="shared" si="572"/>
        <v>1233</v>
      </c>
      <c r="H1347" s="68">
        <f t="shared" si="573"/>
        <v>4</v>
      </c>
      <c r="I1347" s="46">
        <f t="shared" si="574"/>
        <v>4</v>
      </c>
    </row>
    <row r="1348" spans="1:9" x14ac:dyDescent="0.25">
      <c r="A1348" s="76"/>
      <c r="B1348" s="5">
        <v>6</v>
      </c>
      <c r="C1348" s="6" t="s">
        <v>8</v>
      </c>
      <c r="D1348" s="66">
        <v>6485575</v>
      </c>
      <c r="E1348" s="66">
        <v>193534</v>
      </c>
      <c r="F1348" s="67">
        <f t="shared" si="571"/>
        <v>25325</v>
      </c>
      <c r="G1348" s="43">
        <f t="shared" si="572"/>
        <v>-5785</v>
      </c>
      <c r="H1348" s="68">
        <f t="shared" si="573"/>
        <v>286</v>
      </c>
      <c r="I1348" s="46">
        <f t="shared" si="574"/>
        <v>-144</v>
      </c>
    </row>
    <row r="1349" spans="1:9" ht="31.5" x14ac:dyDescent="0.25">
      <c r="A1349" s="10" t="s">
        <v>0</v>
      </c>
      <c r="B1349" s="2" t="s">
        <v>12</v>
      </c>
      <c r="C1349" s="3" t="s">
        <v>13</v>
      </c>
      <c r="D1349" s="64" t="s">
        <v>14</v>
      </c>
      <c r="E1349" s="65" t="s">
        <v>9</v>
      </c>
      <c r="F1349" s="65" t="s">
        <v>15</v>
      </c>
      <c r="G1349" s="42" t="s">
        <v>21</v>
      </c>
      <c r="H1349" s="65" t="s">
        <v>10</v>
      </c>
      <c r="I1349" s="42" t="s">
        <v>22</v>
      </c>
    </row>
    <row r="1350" spans="1:9" x14ac:dyDescent="0.25">
      <c r="A1350" s="74">
        <v>44082</v>
      </c>
      <c r="B1350" s="5">
        <v>1</v>
      </c>
      <c r="C1350" s="6" t="s">
        <v>1</v>
      </c>
      <c r="D1350" s="66">
        <v>27728410</v>
      </c>
      <c r="E1350" s="66">
        <v>901078</v>
      </c>
      <c r="F1350" s="67">
        <f t="shared" ref="F1350:F1355" si="575">D1350-D1343</f>
        <v>247600</v>
      </c>
      <c r="G1350" s="43">
        <f t="shared" ref="G1350:G1355" si="576">F1350-F1343</f>
        <v>43078</v>
      </c>
      <c r="H1350" s="68">
        <f t="shared" ref="H1350:H1355" si="577">E1350-E1343</f>
        <v>4519</v>
      </c>
      <c r="I1350" s="46">
        <f t="shared" ref="I1350:I1355" si="578">H1350-H1343</f>
        <v>1150</v>
      </c>
    </row>
    <row r="1351" spans="1:9" x14ac:dyDescent="0.25">
      <c r="A1351" s="75"/>
      <c r="B1351" s="5">
        <v>2</v>
      </c>
      <c r="C1351" s="6" t="s">
        <v>2</v>
      </c>
      <c r="D1351" s="66">
        <v>1035789</v>
      </c>
      <c r="E1351" s="66">
        <v>17993</v>
      </c>
      <c r="F1351" s="67">
        <f t="shared" si="575"/>
        <v>5099</v>
      </c>
      <c r="G1351" s="43">
        <f t="shared" si="576"/>
        <v>-86</v>
      </c>
      <c r="H1351" s="68">
        <f t="shared" si="577"/>
        <v>102</v>
      </c>
      <c r="I1351" s="46">
        <f t="shared" si="578"/>
        <v>51</v>
      </c>
    </row>
    <row r="1352" spans="1:9" x14ac:dyDescent="0.25">
      <c r="A1352" s="75"/>
      <c r="B1352" s="5">
        <v>3</v>
      </c>
      <c r="C1352" s="6" t="s">
        <v>3</v>
      </c>
      <c r="D1352" s="66">
        <v>267742</v>
      </c>
      <c r="E1352" s="66">
        <v>4921</v>
      </c>
      <c r="F1352" s="67">
        <f t="shared" si="575"/>
        <v>695</v>
      </c>
      <c r="G1352" s="43">
        <f t="shared" si="576"/>
        <v>5</v>
      </c>
      <c r="H1352" s="68">
        <f t="shared" si="577"/>
        <v>16</v>
      </c>
      <c r="I1352" s="46">
        <f t="shared" si="578"/>
        <v>2</v>
      </c>
    </row>
    <row r="1353" spans="1:9" x14ac:dyDescent="0.25">
      <c r="A1353" s="75"/>
      <c r="B1353" s="5">
        <v>4</v>
      </c>
      <c r="C1353" s="6" t="s">
        <v>4</v>
      </c>
      <c r="D1353" s="66">
        <v>280149</v>
      </c>
      <c r="E1353" s="66">
        <v>35563</v>
      </c>
      <c r="F1353" s="67">
        <f t="shared" si="575"/>
        <v>1365</v>
      </c>
      <c r="G1353" s="43">
        <f t="shared" si="576"/>
        <v>257</v>
      </c>
      <c r="H1353" s="68">
        <f t="shared" si="577"/>
        <v>10</v>
      </c>
      <c r="I1353" s="46">
        <f t="shared" si="578"/>
        <v>-2</v>
      </c>
    </row>
    <row r="1354" spans="1:9" x14ac:dyDescent="0.25">
      <c r="A1354" s="75"/>
      <c r="B1354" s="5">
        <v>5</v>
      </c>
      <c r="C1354" s="6" t="s">
        <v>7</v>
      </c>
      <c r="D1354" s="66">
        <v>254956</v>
      </c>
      <c r="E1354" s="66">
        <v>9409</v>
      </c>
      <c r="F1354" s="67">
        <f t="shared" si="575"/>
        <v>1331</v>
      </c>
      <c r="G1354" s="43">
        <f t="shared" si="576"/>
        <v>-570</v>
      </c>
      <c r="H1354" s="68">
        <f t="shared" si="577"/>
        <v>4</v>
      </c>
      <c r="I1354" s="46">
        <f t="shared" si="578"/>
        <v>0</v>
      </c>
    </row>
    <row r="1355" spans="1:9" x14ac:dyDescent="0.25">
      <c r="A1355" s="76"/>
      <c r="B1355" s="5">
        <v>6</v>
      </c>
      <c r="C1355" s="6" t="s">
        <v>8</v>
      </c>
      <c r="D1355" s="66">
        <v>6514231</v>
      </c>
      <c r="E1355" s="66">
        <v>194030</v>
      </c>
      <c r="F1355" s="67">
        <f t="shared" si="575"/>
        <v>28656</v>
      </c>
      <c r="G1355" s="43">
        <f t="shared" si="576"/>
        <v>3331</v>
      </c>
      <c r="H1355" s="68">
        <f t="shared" si="577"/>
        <v>496</v>
      </c>
      <c r="I1355" s="46">
        <f t="shared" si="578"/>
        <v>210</v>
      </c>
    </row>
    <row r="1356" spans="1:9" ht="31.5" x14ac:dyDescent="0.25">
      <c r="A1356" s="10" t="s">
        <v>0</v>
      </c>
      <c r="B1356" s="2" t="s">
        <v>12</v>
      </c>
      <c r="C1356" s="3" t="s">
        <v>13</v>
      </c>
      <c r="D1356" s="64" t="s">
        <v>14</v>
      </c>
      <c r="E1356" s="65" t="s">
        <v>9</v>
      </c>
      <c r="F1356" s="65" t="s">
        <v>15</v>
      </c>
      <c r="G1356" s="42" t="s">
        <v>21</v>
      </c>
      <c r="H1356" s="65" t="s">
        <v>10</v>
      </c>
      <c r="I1356" s="42" t="s">
        <v>22</v>
      </c>
    </row>
    <row r="1357" spans="1:9" x14ac:dyDescent="0.25">
      <c r="A1357" s="74">
        <v>44083</v>
      </c>
      <c r="B1357" s="5">
        <v>1</v>
      </c>
      <c r="C1357" s="6" t="s">
        <v>1</v>
      </c>
      <c r="D1357" s="66">
        <v>28015145</v>
      </c>
      <c r="E1357" s="66">
        <v>907301</v>
      </c>
      <c r="F1357" s="67">
        <f t="shared" ref="F1357:F1362" si="579">D1357-D1350</f>
        <v>286735</v>
      </c>
      <c r="G1357" s="43">
        <f t="shared" ref="G1357:G1362" si="580">F1357-F1350</f>
        <v>39135</v>
      </c>
      <c r="H1357" s="68">
        <f t="shared" ref="H1357:H1362" si="581">E1357-E1350</f>
        <v>6223</v>
      </c>
      <c r="I1357" s="46">
        <f t="shared" ref="I1357:I1362" si="582">H1357-H1350</f>
        <v>1704</v>
      </c>
    </row>
    <row r="1358" spans="1:9" x14ac:dyDescent="0.25">
      <c r="A1358" s="75"/>
      <c r="B1358" s="5">
        <v>2</v>
      </c>
      <c r="C1358" s="6" t="s">
        <v>2</v>
      </c>
      <c r="D1358" s="66">
        <v>1041007</v>
      </c>
      <c r="E1358" s="66">
        <v>18135</v>
      </c>
      <c r="F1358" s="67">
        <f t="shared" si="579"/>
        <v>5218</v>
      </c>
      <c r="G1358" s="43">
        <f t="shared" si="580"/>
        <v>119</v>
      </c>
      <c r="H1358" s="68">
        <f t="shared" si="581"/>
        <v>142</v>
      </c>
      <c r="I1358" s="46">
        <f t="shared" si="582"/>
        <v>40</v>
      </c>
    </row>
    <row r="1359" spans="1:9" x14ac:dyDescent="0.25">
      <c r="A1359" s="75"/>
      <c r="B1359" s="5">
        <v>3</v>
      </c>
      <c r="C1359" s="6" t="s">
        <v>3</v>
      </c>
      <c r="D1359" s="66">
        <v>268384</v>
      </c>
      <c r="E1359" s="66">
        <v>4933</v>
      </c>
      <c r="F1359" s="67">
        <f t="shared" si="579"/>
        <v>642</v>
      </c>
      <c r="G1359" s="43">
        <f t="shared" si="580"/>
        <v>-53</v>
      </c>
      <c r="H1359" s="68">
        <f t="shared" si="581"/>
        <v>12</v>
      </c>
      <c r="I1359" s="46">
        <f t="shared" si="582"/>
        <v>-4</v>
      </c>
    </row>
    <row r="1360" spans="1:9" x14ac:dyDescent="0.25">
      <c r="A1360" s="75"/>
      <c r="B1360" s="5">
        <v>4</v>
      </c>
      <c r="C1360" s="6" t="s">
        <v>4</v>
      </c>
      <c r="D1360" s="66">
        <v>281583</v>
      </c>
      <c r="E1360" s="66">
        <v>35577</v>
      </c>
      <c r="F1360" s="67">
        <f t="shared" si="579"/>
        <v>1434</v>
      </c>
      <c r="G1360" s="43">
        <f t="shared" si="580"/>
        <v>69</v>
      </c>
      <c r="H1360" s="68">
        <f t="shared" si="581"/>
        <v>14</v>
      </c>
      <c r="I1360" s="46">
        <f t="shared" si="582"/>
        <v>4</v>
      </c>
    </row>
    <row r="1361" spans="1:9" x14ac:dyDescent="0.25">
      <c r="A1361" s="75"/>
      <c r="B1361" s="5">
        <v>5</v>
      </c>
      <c r="C1361" s="6" t="s">
        <v>7</v>
      </c>
      <c r="D1361" s="66">
        <v>256349</v>
      </c>
      <c r="E1361" s="66">
        <v>9410</v>
      </c>
      <c r="F1361" s="67">
        <f t="shared" si="579"/>
        <v>1393</v>
      </c>
      <c r="G1361" s="43">
        <f t="shared" si="580"/>
        <v>62</v>
      </c>
      <c r="H1361" s="68">
        <f t="shared" si="581"/>
        <v>1</v>
      </c>
      <c r="I1361" s="46">
        <f t="shared" si="582"/>
        <v>-3</v>
      </c>
    </row>
    <row r="1362" spans="1:9" x14ac:dyDescent="0.25">
      <c r="A1362" s="76"/>
      <c r="B1362" s="5">
        <v>6</v>
      </c>
      <c r="C1362" s="6" t="s">
        <v>8</v>
      </c>
      <c r="D1362" s="66">
        <v>6549475</v>
      </c>
      <c r="E1362" s="66">
        <v>195239</v>
      </c>
      <c r="F1362" s="67">
        <f t="shared" si="579"/>
        <v>35244</v>
      </c>
      <c r="G1362" s="43">
        <f t="shared" si="580"/>
        <v>6588</v>
      </c>
      <c r="H1362" s="68">
        <f t="shared" si="581"/>
        <v>1209</v>
      </c>
      <c r="I1362" s="46">
        <f t="shared" si="582"/>
        <v>713</v>
      </c>
    </row>
    <row r="1363" spans="1:9" ht="31.5" x14ac:dyDescent="0.25">
      <c r="A1363" s="10" t="s">
        <v>0</v>
      </c>
      <c r="B1363" s="2" t="s">
        <v>12</v>
      </c>
      <c r="C1363" s="3" t="s">
        <v>13</v>
      </c>
      <c r="D1363" s="64" t="s">
        <v>14</v>
      </c>
      <c r="E1363" s="65" t="s">
        <v>9</v>
      </c>
      <c r="F1363" s="65" t="s">
        <v>15</v>
      </c>
      <c r="G1363" s="42" t="s">
        <v>21</v>
      </c>
      <c r="H1363" s="65" t="s">
        <v>10</v>
      </c>
      <c r="I1363" s="42" t="s">
        <v>22</v>
      </c>
    </row>
    <row r="1364" spans="1:9" x14ac:dyDescent="0.25">
      <c r="A1364" s="74">
        <v>44084</v>
      </c>
      <c r="B1364" s="5">
        <v>1</v>
      </c>
      <c r="C1364" s="6" t="s">
        <v>1</v>
      </c>
      <c r="D1364" s="66">
        <v>28311706</v>
      </c>
      <c r="E1364" s="66">
        <v>913290</v>
      </c>
      <c r="F1364" s="67">
        <f t="shared" ref="F1364:F1369" si="583">D1364-D1357</f>
        <v>296561</v>
      </c>
      <c r="G1364" s="43">
        <f t="shared" ref="G1364:G1369" si="584">F1364-F1357</f>
        <v>9826</v>
      </c>
      <c r="H1364" s="68">
        <f t="shared" ref="H1364:H1369" si="585">E1364-E1357</f>
        <v>5989</v>
      </c>
      <c r="I1364" s="46">
        <f t="shared" ref="I1364:I1369" si="586">H1364-H1357</f>
        <v>-234</v>
      </c>
    </row>
    <row r="1365" spans="1:9" x14ac:dyDescent="0.25">
      <c r="A1365" s="75"/>
      <c r="B1365" s="5">
        <v>2</v>
      </c>
      <c r="C1365" s="6" t="s">
        <v>2</v>
      </c>
      <c r="D1365" s="66">
        <v>1046370</v>
      </c>
      <c r="E1365" s="66">
        <v>18263</v>
      </c>
      <c r="F1365" s="67">
        <f t="shared" si="583"/>
        <v>5363</v>
      </c>
      <c r="G1365" s="43">
        <f t="shared" si="584"/>
        <v>145</v>
      </c>
      <c r="H1365" s="68">
        <f t="shared" si="585"/>
        <v>128</v>
      </c>
      <c r="I1365" s="46">
        <f t="shared" si="586"/>
        <v>-14</v>
      </c>
    </row>
    <row r="1366" spans="1:9" x14ac:dyDescent="0.25">
      <c r="A1366" s="75"/>
      <c r="B1366" s="5">
        <v>3</v>
      </c>
      <c r="C1366" s="6" t="s">
        <v>3</v>
      </c>
      <c r="D1366" s="66">
        <v>269079</v>
      </c>
      <c r="E1366" s="66">
        <v>4947</v>
      </c>
      <c r="F1366" s="67">
        <f t="shared" si="583"/>
        <v>695</v>
      </c>
      <c r="G1366" s="43">
        <f t="shared" si="584"/>
        <v>53</v>
      </c>
      <c r="H1366" s="68">
        <f t="shared" si="585"/>
        <v>14</v>
      </c>
      <c r="I1366" s="46">
        <f t="shared" si="586"/>
        <v>2</v>
      </c>
    </row>
    <row r="1367" spans="1:9" x14ac:dyDescent="0.25">
      <c r="A1367" s="75"/>
      <c r="B1367" s="5">
        <v>4</v>
      </c>
      <c r="C1367" s="6" t="s">
        <v>4</v>
      </c>
      <c r="D1367" s="66">
        <v>283180</v>
      </c>
      <c r="E1367" s="66">
        <v>35587</v>
      </c>
      <c r="F1367" s="67">
        <f t="shared" si="583"/>
        <v>1597</v>
      </c>
      <c r="G1367" s="43">
        <f t="shared" si="584"/>
        <v>163</v>
      </c>
      <c r="H1367" s="68">
        <f t="shared" si="585"/>
        <v>10</v>
      </c>
      <c r="I1367" s="46">
        <f t="shared" si="586"/>
        <v>-4</v>
      </c>
    </row>
    <row r="1368" spans="1:9" x14ac:dyDescent="0.25">
      <c r="A1368" s="75"/>
      <c r="B1368" s="5">
        <v>5</v>
      </c>
      <c r="C1368" s="6" t="s">
        <v>7</v>
      </c>
      <c r="D1368" s="66">
        <v>258107</v>
      </c>
      <c r="E1368" s="66">
        <v>9419</v>
      </c>
      <c r="F1368" s="67">
        <f t="shared" si="583"/>
        <v>1758</v>
      </c>
      <c r="G1368" s="43">
        <f t="shared" si="584"/>
        <v>365</v>
      </c>
      <c r="H1368" s="68">
        <f t="shared" si="585"/>
        <v>9</v>
      </c>
      <c r="I1368" s="46">
        <f t="shared" si="586"/>
        <v>8</v>
      </c>
    </row>
    <row r="1369" spans="1:9" x14ac:dyDescent="0.25">
      <c r="A1369" s="76"/>
      <c r="B1369" s="5">
        <v>6</v>
      </c>
      <c r="C1369" s="6" t="s">
        <v>8</v>
      </c>
      <c r="D1369" s="66">
        <v>6589647</v>
      </c>
      <c r="E1369" s="66">
        <v>196327</v>
      </c>
      <c r="F1369" s="67">
        <f t="shared" si="583"/>
        <v>40172</v>
      </c>
      <c r="G1369" s="43">
        <f t="shared" si="584"/>
        <v>4928</v>
      </c>
      <c r="H1369" s="68">
        <f t="shared" si="585"/>
        <v>1088</v>
      </c>
      <c r="I1369" s="46">
        <f t="shared" si="586"/>
        <v>-121</v>
      </c>
    </row>
    <row r="1370" spans="1:9" ht="31.5" x14ac:dyDescent="0.25">
      <c r="A1370" s="10" t="s">
        <v>0</v>
      </c>
      <c r="B1370" s="2" t="s">
        <v>12</v>
      </c>
      <c r="C1370" s="3" t="s">
        <v>13</v>
      </c>
      <c r="D1370" s="64" t="s">
        <v>14</v>
      </c>
      <c r="E1370" s="65" t="s">
        <v>9</v>
      </c>
      <c r="F1370" s="65" t="s">
        <v>15</v>
      </c>
      <c r="G1370" s="42" t="s">
        <v>21</v>
      </c>
      <c r="H1370" s="65" t="s">
        <v>10</v>
      </c>
      <c r="I1370" s="42" t="s">
        <v>22</v>
      </c>
    </row>
    <row r="1371" spans="1:9" x14ac:dyDescent="0.25">
      <c r="A1371" s="74">
        <v>44085</v>
      </c>
      <c r="B1371" s="5">
        <v>1</v>
      </c>
      <c r="C1371" s="6" t="s">
        <v>1</v>
      </c>
      <c r="D1371" s="66">
        <v>28647973</v>
      </c>
      <c r="E1371" s="66">
        <v>919097</v>
      </c>
      <c r="F1371" s="67">
        <f t="shared" ref="F1371:F1376" si="587">D1371-D1364</f>
        <v>336267</v>
      </c>
      <c r="G1371" s="43">
        <f t="shared" ref="G1371:G1376" si="588">F1371-F1364</f>
        <v>39706</v>
      </c>
      <c r="H1371" s="68">
        <f t="shared" ref="H1371:H1376" si="589">E1371-E1364</f>
        <v>5807</v>
      </c>
      <c r="I1371" s="46">
        <f t="shared" ref="I1371:I1376" si="590">H1371-H1364</f>
        <v>-182</v>
      </c>
    </row>
    <row r="1372" spans="1:9" x14ac:dyDescent="0.25">
      <c r="A1372" s="75"/>
      <c r="B1372" s="5">
        <v>2</v>
      </c>
      <c r="C1372" s="6" t="s">
        <v>2</v>
      </c>
      <c r="D1372" s="66">
        <v>1051874</v>
      </c>
      <c r="E1372" s="66">
        <v>18365</v>
      </c>
      <c r="F1372" s="67">
        <f t="shared" si="587"/>
        <v>5504</v>
      </c>
      <c r="G1372" s="43">
        <f t="shared" si="588"/>
        <v>141</v>
      </c>
      <c r="H1372" s="68">
        <f t="shared" si="589"/>
        <v>102</v>
      </c>
      <c r="I1372" s="46">
        <f t="shared" si="590"/>
        <v>-26</v>
      </c>
    </row>
    <row r="1373" spans="1:9" x14ac:dyDescent="0.25">
      <c r="A1373" s="75"/>
      <c r="B1373" s="5">
        <v>3</v>
      </c>
      <c r="C1373" s="6" t="s">
        <v>3</v>
      </c>
      <c r="D1373" s="66">
        <v>269777</v>
      </c>
      <c r="E1373" s="66">
        <v>4956</v>
      </c>
      <c r="F1373" s="67">
        <f t="shared" si="587"/>
        <v>698</v>
      </c>
      <c r="G1373" s="43">
        <f t="shared" si="588"/>
        <v>3</v>
      </c>
      <c r="H1373" s="68">
        <f t="shared" si="589"/>
        <v>9</v>
      </c>
      <c r="I1373" s="46">
        <f t="shared" si="590"/>
        <v>-5</v>
      </c>
    </row>
    <row r="1374" spans="1:9" x14ac:dyDescent="0.25">
      <c r="A1374" s="75"/>
      <c r="B1374" s="5">
        <v>4</v>
      </c>
      <c r="C1374" s="6" t="s">
        <v>4</v>
      </c>
      <c r="D1374" s="66">
        <v>284796</v>
      </c>
      <c r="E1374" s="66">
        <v>35597</v>
      </c>
      <c r="F1374" s="67">
        <f t="shared" si="587"/>
        <v>1616</v>
      </c>
      <c r="G1374" s="43">
        <f t="shared" si="588"/>
        <v>19</v>
      </c>
      <c r="H1374" s="68">
        <f t="shared" si="589"/>
        <v>10</v>
      </c>
      <c r="I1374" s="46">
        <f t="shared" si="590"/>
        <v>0</v>
      </c>
    </row>
    <row r="1375" spans="1:9" x14ac:dyDescent="0.25">
      <c r="A1375" s="75"/>
      <c r="B1375" s="5">
        <v>5</v>
      </c>
      <c r="C1375" s="6" t="s">
        <v>7</v>
      </c>
      <c r="D1375" s="66">
        <v>259725</v>
      </c>
      <c r="E1375" s="66">
        <v>9423</v>
      </c>
      <c r="F1375" s="67">
        <f t="shared" si="587"/>
        <v>1618</v>
      </c>
      <c r="G1375" s="43">
        <f t="shared" si="588"/>
        <v>-140</v>
      </c>
      <c r="H1375" s="68">
        <f t="shared" si="589"/>
        <v>4</v>
      </c>
      <c r="I1375" s="46">
        <f t="shared" si="590"/>
        <v>-5</v>
      </c>
    </row>
    <row r="1376" spans="1:9" x14ac:dyDescent="0.25">
      <c r="A1376" s="76"/>
      <c r="B1376" s="5">
        <v>6</v>
      </c>
      <c r="C1376" s="6" t="s">
        <v>8</v>
      </c>
      <c r="D1376" s="66">
        <v>6636247</v>
      </c>
      <c r="E1376" s="66">
        <v>197421</v>
      </c>
      <c r="F1376" s="67">
        <f t="shared" si="587"/>
        <v>46600</v>
      </c>
      <c r="G1376" s="43">
        <f t="shared" si="588"/>
        <v>6428</v>
      </c>
      <c r="H1376" s="68">
        <f t="shared" si="589"/>
        <v>1094</v>
      </c>
      <c r="I1376" s="46">
        <f t="shared" si="590"/>
        <v>6</v>
      </c>
    </row>
    <row r="1377" spans="1:9" ht="31.5" x14ac:dyDescent="0.25">
      <c r="A1377" s="10" t="s">
        <v>0</v>
      </c>
      <c r="B1377" s="2" t="s">
        <v>12</v>
      </c>
      <c r="C1377" s="3" t="s">
        <v>13</v>
      </c>
      <c r="D1377" s="64" t="s">
        <v>14</v>
      </c>
      <c r="E1377" s="65" t="s">
        <v>9</v>
      </c>
      <c r="F1377" s="65" t="s">
        <v>15</v>
      </c>
      <c r="G1377" s="42" t="s">
        <v>21</v>
      </c>
      <c r="H1377" s="65" t="s">
        <v>10</v>
      </c>
      <c r="I1377" s="42" t="s">
        <v>22</v>
      </c>
    </row>
    <row r="1378" spans="1:9" x14ac:dyDescent="0.25">
      <c r="A1378" s="74">
        <v>44086</v>
      </c>
      <c r="B1378" s="5">
        <v>1</v>
      </c>
      <c r="C1378" s="6" t="s">
        <v>1</v>
      </c>
      <c r="D1378" s="66">
        <v>28931485</v>
      </c>
      <c r="E1378" s="66">
        <v>924081</v>
      </c>
      <c r="F1378" s="67">
        <f t="shared" ref="F1378:F1383" si="591">D1378-D1371</f>
        <v>283512</v>
      </c>
      <c r="G1378" s="43">
        <f t="shared" ref="G1378:G1383" si="592">F1378-F1371</f>
        <v>-52755</v>
      </c>
      <c r="H1378" s="68">
        <f t="shared" ref="H1378:H1383" si="593">E1378-E1371</f>
        <v>4984</v>
      </c>
      <c r="I1378" s="46">
        <f t="shared" ref="I1378:I1383" si="594">H1378-H1371</f>
        <v>-823</v>
      </c>
    </row>
    <row r="1379" spans="1:9" x14ac:dyDescent="0.25">
      <c r="A1379" s="75"/>
      <c r="B1379" s="5">
        <v>2</v>
      </c>
      <c r="C1379" s="6" t="s">
        <v>2</v>
      </c>
      <c r="D1379" s="66">
        <v>1057362</v>
      </c>
      <c r="E1379" s="66">
        <v>18484</v>
      </c>
      <c r="F1379" s="67">
        <f t="shared" si="591"/>
        <v>5488</v>
      </c>
      <c r="G1379" s="43">
        <f t="shared" si="592"/>
        <v>-16</v>
      </c>
      <c r="H1379" s="68">
        <f t="shared" si="593"/>
        <v>119</v>
      </c>
      <c r="I1379" s="46">
        <f t="shared" si="594"/>
        <v>17</v>
      </c>
    </row>
    <row r="1380" spans="1:9" x14ac:dyDescent="0.25">
      <c r="A1380" s="75"/>
      <c r="B1380" s="5">
        <v>3</v>
      </c>
      <c r="C1380" s="6" t="s">
        <v>3</v>
      </c>
      <c r="D1380" s="66">
        <v>270447</v>
      </c>
      <c r="E1380" s="66">
        <v>4968</v>
      </c>
      <c r="F1380" s="67">
        <f t="shared" si="591"/>
        <v>670</v>
      </c>
      <c r="G1380" s="43">
        <f t="shared" si="592"/>
        <v>-28</v>
      </c>
      <c r="H1380" s="68">
        <f t="shared" si="593"/>
        <v>12</v>
      </c>
      <c r="I1380" s="46">
        <f t="shared" si="594"/>
        <v>3</v>
      </c>
    </row>
    <row r="1381" spans="1:9" x14ac:dyDescent="0.25">
      <c r="A1381" s="75"/>
      <c r="B1381" s="5">
        <v>4</v>
      </c>
      <c r="C1381" s="6" t="s">
        <v>4</v>
      </c>
      <c r="D1381" s="66">
        <v>286295</v>
      </c>
      <c r="E1381" s="66">
        <v>35603</v>
      </c>
      <c r="F1381" s="67">
        <f t="shared" si="591"/>
        <v>1499</v>
      </c>
      <c r="G1381" s="43">
        <f t="shared" si="592"/>
        <v>-117</v>
      </c>
      <c r="H1381" s="68">
        <f t="shared" si="593"/>
        <v>6</v>
      </c>
      <c r="I1381" s="46">
        <f t="shared" si="594"/>
        <v>-4</v>
      </c>
    </row>
    <row r="1382" spans="1:9" x14ac:dyDescent="0.25">
      <c r="A1382" s="75"/>
      <c r="B1382" s="5">
        <v>5</v>
      </c>
      <c r="C1382" s="6" t="s">
        <v>7</v>
      </c>
      <c r="D1382" s="66">
        <v>260546</v>
      </c>
      <c r="E1382" s="66">
        <v>9427</v>
      </c>
      <c r="F1382" s="67">
        <f t="shared" si="591"/>
        <v>821</v>
      </c>
      <c r="G1382" s="43">
        <f t="shared" si="592"/>
        <v>-797</v>
      </c>
      <c r="H1382" s="68">
        <f t="shared" si="593"/>
        <v>4</v>
      </c>
      <c r="I1382" s="46">
        <f t="shared" si="594"/>
        <v>0</v>
      </c>
    </row>
    <row r="1383" spans="1:9" x14ac:dyDescent="0.25">
      <c r="A1383" s="76"/>
      <c r="B1383" s="5">
        <v>6</v>
      </c>
      <c r="C1383" s="6" t="s">
        <v>8</v>
      </c>
      <c r="D1383" s="66">
        <v>6676601</v>
      </c>
      <c r="E1383" s="66">
        <v>198128</v>
      </c>
      <c r="F1383" s="67">
        <f t="shared" si="591"/>
        <v>40354</v>
      </c>
      <c r="G1383" s="43">
        <f t="shared" si="592"/>
        <v>-6246</v>
      </c>
      <c r="H1383" s="68">
        <f t="shared" si="593"/>
        <v>707</v>
      </c>
      <c r="I1383" s="46">
        <f t="shared" si="594"/>
        <v>-387</v>
      </c>
    </row>
    <row r="1384" spans="1:9" ht="31.5" x14ac:dyDescent="0.25">
      <c r="A1384" s="10" t="s">
        <v>0</v>
      </c>
      <c r="B1384" s="2" t="s">
        <v>12</v>
      </c>
      <c r="C1384" s="3" t="s">
        <v>13</v>
      </c>
      <c r="D1384" s="64" t="s">
        <v>14</v>
      </c>
      <c r="E1384" s="65" t="s">
        <v>9</v>
      </c>
      <c r="F1384" s="65" t="s">
        <v>15</v>
      </c>
      <c r="G1384" s="42" t="s">
        <v>21</v>
      </c>
      <c r="H1384" s="65" t="s">
        <v>10</v>
      </c>
      <c r="I1384" s="42" t="s">
        <v>22</v>
      </c>
    </row>
    <row r="1385" spans="1:9" x14ac:dyDescent="0.25">
      <c r="A1385" s="74">
        <v>44087</v>
      </c>
      <c r="B1385" s="5">
        <v>1</v>
      </c>
      <c r="C1385" s="6" t="s">
        <v>1</v>
      </c>
      <c r="D1385" s="66">
        <v>29175427</v>
      </c>
      <c r="E1385" s="66">
        <v>927986</v>
      </c>
      <c r="F1385" s="67">
        <f t="shared" ref="F1385:F1390" si="595">D1385-D1378</f>
        <v>243942</v>
      </c>
      <c r="G1385" s="43">
        <f t="shared" ref="G1385:G1390" si="596">F1385-F1378</f>
        <v>-39570</v>
      </c>
      <c r="H1385" s="68">
        <f t="shared" ref="H1385:H1390" si="597">E1385-E1378</f>
        <v>3905</v>
      </c>
      <c r="I1385" s="46">
        <f t="shared" ref="I1385:I1390" si="598">H1385-H1378</f>
        <v>-1079</v>
      </c>
    </row>
    <row r="1386" spans="1:9" x14ac:dyDescent="0.25">
      <c r="A1386" s="75"/>
      <c r="B1386" s="5">
        <v>2</v>
      </c>
      <c r="C1386" s="6" t="s">
        <v>2</v>
      </c>
      <c r="D1386" s="66">
        <v>1062811</v>
      </c>
      <c r="E1386" s="66">
        <v>18578</v>
      </c>
      <c r="F1386" s="67">
        <f t="shared" si="595"/>
        <v>5449</v>
      </c>
      <c r="G1386" s="43">
        <f t="shared" si="596"/>
        <v>-39</v>
      </c>
      <c r="H1386" s="68">
        <f t="shared" si="597"/>
        <v>94</v>
      </c>
      <c r="I1386" s="46">
        <f t="shared" si="598"/>
        <v>-25</v>
      </c>
    </row>
    <row r="1387" spans="1:9" x14ac:dyDescent="0.25">
      <c r="A1387" s="75"/>
      <c r="B1387" s="5">
        <v>3</v>
      </c>
      <c r="C1387" s="6" t="s">
        <v>3</v>
      </c>
      <c r="D1387" s="66">
        <v>271097</v>
      </c>
      <c r="E1387" s="66">
        <v>4982</v>
      </c>
      <c r="F1387" s="67">
        <f t="shared" si="595"/>
        <v>650</v>
      </c>
      <c r="G1387" s="43">
        <f t="shared" si="596"/>
        <v>-20</v>
      </c>
      <c r="H1387" s="68">
        <f t="shared" si="597"/>
        <v>14</v>
      </c>
      <c r="I1387" s="46">
        <f t="shared" si="598"/>
        <v>2</v>
      </c>
    </row>
    <row r="1388" spans="1:9" x14ac:dyDescent="0.25">
      <c r="A1388" s="75"/>
      <c r="B1388" s="5">
        <v>4</v>
      </c>
      <c r="C1388" s="6" t="s">
        <v>4</v>
      </c>
      <c r="D1388" s="66">
        <v>287753</v>
      </c>
      <c r="E1388" s="66">
        <v>35610</v>
      </c>
      <c r="F1388" s="67">
        <f t="shared" si="595"/>
        <v>1458</v>
      </c>
      <c r="G1388" s="43">
        <f t="shared" si="596"/>
        <v>-41</v>
      </c>
      <c r="H1388" s="68">
        <f t="shared" si="597"/>
        <v>7</v>
      </c>
      <c r="I1388" s="46">
        <f t="shared" si="598"/>
        <v>1</v>
      </c>
    </row>
    <row r="1389" spans="1:9" x14ac:dyDescent="0.25">
      <c r="A1389" s="75"/>
      <c r="B1389" s="5">
        <v>5</v>
      </c>
      <c r="C1389" s="6" t="s">
        <v>7</v>
      </c>
      <c r="D1389" s="66">
        <v>261298</v>
      </c>
      <c r="E1389" s="66">
        <v>9428</v>
      </c>
      <c r="F1389" s="67">
        <f t="shared" si="595"/>
        <v>752</v>
      </c>
      <c r="G1389" s="43">
        <f t="shared" si="596"/>
        <v>-69</v>
      </c>
      <c r="H1389" s="68">
        <f t="shared" si="597"/>
        <v>1</v>
      </c>
      <c r="I1389" s="46">
        <f t="shared" si="598"/>
        <v>-3</v>
      </c>
    </row>
    <row r="1390" spans="1:9" x14ac:dyDescent="0.25">
      <c r="A1390" s="76"/>
      <c r="B1390" s="5">
        <v>6</v>
      </c>
      <c r="C1390" s="6" t="s">
        <v>8</v>
      </c>
      <c r="D1390" s="66">
        <v>6708458</v>
      </c>
      <c r="E1390" s="66">
        <v>198520</v>
      </c>
      <c r="F1390" s="67">
        <f t="shared" si="595"/>
        <v>31857</v>
      </c>
      <c r="G1390" s="43">
        <f t="shared" si="596"/>
        <v>-8497</v>
      </c>
      <c r="H1390" s="68">
        <f t="shared" si="597"/>
        <v>392</v>
      </c>
      <c r="I1390" s="46">
        <f t="shared" si="598"/>
        <v>-315</v>
      </c>
    </row>
    <row r="1391" spans="1:9" ht="31.5" x14ac:dyDescent="0.25">
      <c r="A1391" s="10" t="s">
        <v>0</v>
      </c>
      <c r="B1391" s="2" t="s">
        <v>12</v>
      </c>
      <c r="C1391" s="3" t="s">
        <v>13</v>
      </c>
      <c r="D1391" s="64" t="s">
        <v>14</v>
      </c>
      <c r="E1391" s="65" t="s">
        <v>9</v>
      </c>
      <c r="F1391" s="65" t="s">
        <v>15</v>
      </c>
      <c r="G1391" s="42" t="s">
        <v>21</v>
      </c>
      <c r="H1391" s="65" t="s">
        <v>10</v>
      </c>
      <c r="I1391" s="42" t="s">
        <v>22</v>
      </c>
    </row>
    <row r="1392" spans="1:9" x14ac:dyDescent="0.25">
      <c r="A1392" s="74">
        <v>44088</v>
      </c>
      <c r="B1392" s="5">
        <v>1</v>
      </c>
      <c r="C1392" s="6" t="s">
        <v>1</v>
      </c>
      <c r="D1392" s="66">
        <v>29439078</v>
      </c>
      <c r="E1392" s="66">
        <v>932478</v>
      </c>
      <c r="F1392" s="67">
        <f t="shared" ref="F1392:F1397" si="599">D1392-D1385</f>
        <v>263651</v>
      </c>
      <c r="G1392" s="43">
        <f t="shared" ref="G1392:G1397" si="600">F1392-F1385</f>
        <v>19709</v>
      </c>
      <c r="H1392" s="68">
        <f t="shared" ref="H1392:H1397" si="601">E1392-E1385</f>
        <v>4492</v>
      </c>
      <c r="I1392" s="46">
        <f t="shared" ref="I1392:I1397" si="602">H1392-H1385</f>
        <v>587</v>
      </c>
    </row>
    <row r="1393" spans="1:9" x14ac:dyDescent="0.25">
      <c r="A1393" s="75"/>
      <c r="B1393" s="5">
        <v>2</v>
      </c>
      <c r="C1393" s="6" t="s">
        <v>2</v>
      </c>
      <c r="D1393" s="66">
        <v>1068320</v>
      </c>
      <c r="E1393" s="66">
        <v>18635</v>
      </c>
      <c r="F1393" s="67">
        <f t="shared" si="599"/>
        <v>5509</v>
      </c>
      <c r="G1393" s="43">
        <f t="shared" si="600"/>
        <v>60</v>
      </c>
      <c r="H1393" s="68">
        <f t="shared" si="601"/>
        <v>57</v>
      </c>
      <c r="I1393" s="46">
        <f t="shared" si="602"/>
        <v>-37</v>
      </c>
    </row>
    <row r="1394" spans="1:9" x14ac:dyDescent="0.25">
      <c r="A1394" s="75"/>
      <c r="B1394" s="5">
        <v>3</v>
      </c>
      <c r="C1394" s="6" t="s">
        <v>3</v>
      </c>
      <c r="D1394" s="66">
        <v>271793</v>
      </c>
      <c r="E1394" s="66">
        <v>4993</v>
      </c>
      <c r="F1394" s="67">
        <f t="shared" si="599"/>
        <v>696</v>
      </c>
      <c r="G1394" s="43">
        <f t="shared" si="600"/>
        <v>46</v>
      </c>
      <c r="H1394" s="68">
        <f t="shared" si="601"/>
        <v>11</v>
      </c>
      <c r="I1394" s="46">
        <f t="shared" si="602"/>
        <v>-3</v>
      </c>
    </row>
    <row r="1395" spans="1:9" x14ac:dyDescent="0.25">
      <c r="A1395" s="75"/>
      <c r="B1395" s="5">
        <v>4</v>
      </c>
      <c r="C1395" s="6" t="s">
        <v>4</v>
      </c>
      <c r="D1395" s="66">
        <v>288761</v>
      </c>
      <c r="E1395" s="66">
        <v>35624</v>
      </c>
      <c r="F1395" s="67">
        <f t="shared" si="599"/>
        <v>1008</v>
      </c>
      <c r="G1395" s="43">
        <f t="shared" si="600"/>
        <v>-450</v>
      </c>
      <c r="H1395" s="68">
        <f t="shared" si="601"/>
        <v>14</v>
      </c>
      <c r="I1395" s="46">
        <f t="shared" si="602"/>
        <v>7</v>
      </c>
    </row>
    <row r="1396" spans="1:9" x14ac:dyDescent="0.25">
      <c r="A1396" s="75"/>
      <c r="B1396" s="5">
        <v>5</v>
      </c>
      <c r="C1396" s="6" t="s">
        <v>7</v>
      </c>
      <c r="D1396" s="66">
        <v>263221</v>
      </c>
      <c r="E1396" s="66">
        <v>9436</v>
      </c>
      <c r="F1396" s="67">
        <f t="shared" si="599"/>
        <v>1923</v>
      </c>
      <c r="G1396" s="43">
        <f t="shared" si="600"/>
        <v>1171</v>
      </c>
      <c r="H1396" s="68">
        <f t="shared" si="601"/>
        <v>8</v>
      </c>
      <c r="I1396" s="46">
        <f t="shared" si="602"/>
        <v>7</v>
      </c>
    </row>
    <row r="1397" spans="1:9" x14ac:dyDescent="0.25">
      <c r="A1397" s="76"/>
      <c r="B1397" s="5">
        <v>6</v>
      </c>
      <c r="C1397" s="6" t="s">
        <v>8</v>
      </c>
      <c r="D1397" s="66">
        <v>6751700</v>
      </c>
      <c r="E1397" s="66">
        <v>199000</v>
      </c>
      <c r="F1397" s="67">
        <f t="shared" si="599"/>
        <v>43242</v>
      </c>
      <c r="G1397" s="43">
        <f t="shared" si="600"/>
        <v>11385</v>
      </c>
      <c r="H1397" s="68">
        <f t="shared" si="601"/>
        <v>480</v>
      </c>
      <c r="I1397" s="46">
        <f t="shared" si="602"/>
        <v>88</v>
      </c>
    </row>
    <row r="1398" spans="1:9" ht="31.5" x14ac:dyDescent="0.25">
      <c r="A1398" s="10" t="s">
        <v>0</v>
      </c>
      <c r="B1398" s="2" t="s">
        <v>12</v>
      </c>
      <c r="C1398" s="3" t="s">
        <v>13</v>
      </c>
      <c r="D1398" s="64" t="s">
        <v>14</v>
      </c>
      <c r="E1398" s="65" t="s">
        <v>9</v>
      </c>
      <c r="F1398" s="65" t="s">
        <v>15</v>
      </c>
      <c r="G1398" s="42" t="s">
        <v>21</v>
      </c>
      <c r="H1398" s="65" t="s">
        <v>10</v>
      </c>
      <c r="I1398" s="42" t="s">
        <v>22</v>
      </c>
    </row>
    <row r="1399" spans="1:9" x14ac:dyDescent="0.25">
      <c r="A1399" s="74">
        <v>44089</v>
      </c>
      <c r="B1399" s="5">
        <v>1</v>
      </c>
      <c r="C1399" s="6" t="s">
        <v>1</v>
      </c>
      <c r="D1399" s="66">
        <v>29717934</v>
      </c>
      <c r="E1399" s="66">
        <v>938483</v>
      </c>
      <c r="F1399" s="67">
        <f t="shared" ref="F1399:F1404" si="603">D1399-D1392</f>
        <v>278856</v>
      </c>
      <c r="G1399" s="43">
        <f t="shared" ref="G1399:G1404" si="604">F1399-F1392</f>
        <v>15205</v>
      </c>
      <c r="H1399" s="68">
        <f t="shared" ref="H1399:H1404" si="605">E1399-E1392</f>
        <v>6005</v>
      </c>
      <c r="I1399" s="46">
        <f t="shared" ref="I1399:I1404" si="606">H1399-H1392</f>
        <v>1513</v>
      </c>
    </row>
    <row r="1400" spans="1:9" x14ac:dyDescent="0.25">
      <c r="A1400" s="75"/>
      <c r="B1400" s="5">
        <v>2</v>
      </c>
      <c r="C1400" s="6" t="s">
        <v>2</v>
      </c>
      <c r="D1400" s="66">
        <v>1073849</v>
      </c>
      <c r="E1400" s="66">
        <v>18785</v>
      </c>
      <c r="F1400" s="67">
        <f t="shared" si="603"/>
        <v>5529</v>
      </c>
      <c r="G1400" s="43">
        <f t="shared" si="604"/>
        <v>20</v>
      </c>
      <c r="H1400" s="68">
        <f t="shared" si="605"/>
        <v>150</v>
      </c>
      <c r="I1400" s="46">
        <f t="shared" si="606"/>
        <v>93</v>
      </c>
    </row>
    <row r="1401" spans="1:9" x14ac:dyDescent="0.25">
      <c r="A1401" s="75"/>
      <c r="B1401" s="5">
        <v>3</v>
      </c>
      <c r="C1401" s="6" t="s">
        <v>3</v>
      </c>
      <c r="D1401" s="66">
        <v>272523</v>
      </c>
      <c r="E1401" s="66">
        <v>5006</v>
      </c>
      <c r="F1401" s="67">
        <f t="shared" si="603"/>
        <v>730</v>
      </c>
      <c r="G1401" s="43">
        <f t="shared" si="604"/>
        <v>34</v>
      </c>
      <c r="H1401" s="68">
        <f t="shared" si="605"/>
        <v>13</v>
      </c>
      <c r="I1401" s="46">
        <f t="shared" si="606"/>
        <v>2</v>
      </c>
    </row>
    <row r="1402" spans="1:9" x14ac:dyDescent="0.25">
      <c r="A1402" s="75"/>
      <c r="B1402" s="5">
        <v>4</v>
      </c>
      <c r="C1402" s="6" t="s">
        <v>4</v>
      </c>
      <c r="D1402" s="66">
        <v>289990</v>
      </c>
      <c r="E1402" s="66">
        <v>35633</v>
      </c>
      <c r="F1402" s="67">
        <f t="shared" si="603"/>
        <v>1229</v>
      </c>
      <c r="G1402" s="43">
        <f t="shared" si="604"/>
        <v>221</v>
      </c>
      <c r="H1402" s="68">
        <f t="shared" si="605"/>
        <v>9</v>
      </c>
      <c r="I1402" s="46">
        <f t="shared" si="606"/>
        <v>-5</v>
      </c>
    </row>
    <row r="1403" spans="1:9" x14ac:dyDescent="0.25">
      <c r="A1403" s="75"/>
      <c r="B1403" s="5">
        <v>5</v>
      </c>
      <c r="C1403" s="6" t="s">
        <v>7</v>
      </c>
      <c r="D1403" s="66">
        <v>264844</v>
      </c>
      <c r="E1403" s="66">
        <v>9445</v>
      </c>
      <c r="F1403" s="67">
        <f t="shared" si="603"/>
        <v>1623</v>
      </c>
      <c r="G1403" s="43">
        <f t="shared" si="604"/>
        <v>-300</v>
      </c>
      <c r="H1403" s="68">
        <f t="shared" si="605"/>
        <v>9</v>
      </c>
      <c r="I1403" s="46">
        <f t="shared" si="606"/>
        <v>1</v>
      </c>
    </row>
    <row r="1404" spans="1:9" x14ac:dyDescent="0.25">
      <c r="A1404" s="76"/>
      <c r="B1404" s="5">
        <v>6</v>
      </c>
      <c r="C1404" s="6" t="s">
        <v>8</v>
      </c>
      <c r="D1404" s="66">
        <v>6788147</v>
      </c>
      <c r="E1404" s="66">
        <v>200197</v>
      </c>
      <c r="F1404" s="67">
        <f t="shared" si="603"/>
        <v>36447</v>
      </c>
      <c r="G1404" s="43">
        <f t="shared" si="604"/>
        <v>-6795</v>
      </c>
      <c r="H1404" s="68">
        <f t="shared" si="605"/>
        <v>1197</v>
      </c>
      <c r="I1404" s="46">
        <f t="shared" si="606"/>
        <v>717</v>
      </c>
    </row>
    <row r="1405" spans="1:9" ht="31.5" x14ac:dyDescent="0.25">
      <c r="A1405" s="10" t="s">
        <v>0</v>
      </c>
      <c r="B1405" s="2" t="s">
        <v>12</v>
      </c>
      <c r="C1405" s="3" t="s">
        <v>13</v>
      </c>
      <c r="D1405" s="64" t="s">
        <v>14</v>
      </c>
      <c r="E1405" s="65" t="s">
        <v>9</v>
      </c>
      <c r="F1405" s="65" t="s">
        <v>15</v>
      </c>
      <c r="G1405" s="42" t="s">
        <v>21</v>
      </c>
      <c r="H1405" s="65" t="s">
        <v>10</v>
      </c>
      <c r="I1405" s="42" t="s">
        <v>22</v>
      </c>
    </row>
    <row r="1406" spans="1:9" x14ac:dyDescent="0.25">
      <c r="A1406" s="74">
        <v>44090</v>
      </c>
      <c r="B1406" s="5">
        <v>1</v>
      </c>
      <c r="C1406" s="6" t="s">
        <v>1</v>
      </c>
      <c r="D1406" s="66">
        <v>30027119</v>
      </c>
      <c r="E1406" s="66">
        <v>944715</v>
      </c>
      <c r="F1406" s="67">
        <f t="shared" ref="F1406:F1411" si="607">D1406-D1399</f>
        <v>309185</v>
      </c>
      <c r="G1406" s="43">
        <f t="shared" ref="G1406:G1411" si="608">F1406-F1399</f>
        <v>30329</v>
      </c>
      <c r="H1406" s="68">
        <f t="shared" ref="H1406:H1411" si="609">E1406-E1399</f>
        <v>6232</v>
      </c>
      <c r="I1406" s="46">
        <f t="shared" ref="I1406:I1411" si="610">H1406-H1399</f>
        <v>227</v>
      </c>
    </row>
    <row r="1407" spans="1:9" x14ac:dyDescent="0.25">
      <c r="A1407" s="75"/>
      <c r="B1407" s="5">
        <v>2</v>
      </c>
      <c r="C1407" s="6" t="s">
        <v>2</v>
      </c>
      <c r="D1407" s="66">
        <v>1079519</v>
      </c>
      <c r="E1407" s="66">
        <v>18917</v>
      </c>
      <c r="F1407" s="67">
        <f t="shared" si="607"/>
        <v>5670</v>
      </c>
      <c r="G1407" s="43">
        <f t="shared" si="608"/>
        <v>141</v>
      </c>
      <c r="H1407" s="68">
        <f t="shared" si="609"/>
        <v>132</v>
      </c>
      <c r="I1407" s="46">
        <f t="shared" si="610"/>
        <v>-18</v>
      </c>
    </row>
    <row r="1408" spans="1:9" x14ac:dyDescent="0.25">
      <c r="A1408" s="75"/>
      <c r="B1408" s="5">
        <v>3</v>
      </c>
      <c r="C1408" s="6" t="s">
        <v>3</v>
      </c>
      <c r="D1408" s="66">
        <v>273273</v>
      </c>
      <c r="E1408" s="66">
        <v>5016</v>
      </c>
      <c r="F1408" s="67">
        <f t="shared" si="607"/>
        <v>750</v>
      </c>
      <c r="G1408" s="43">
        <f t="shared" si="608"/>
        <v>20</v>
      </c>
      <c r="H1408" s="68">
        <f t="shared" si="609"/>
        <v>10</v>
      </c>
      <c r="I1408" s="46">
        <f t="shared" si="610"/>
        <v>-3</v>
      </c>
    </row>
    <row r="1409" spans="1:11" x14ac:dyDescent="0.25">
      <c r="A1409" s="75"/>
      <c r="B1409" s="5">
        <v>4</v>
      </c>
      <c r="C1409" s="6" t="s">
        <v>4</v>
      </c>
      <c r="D1409" s="66">
        <v>291442</v>
      </c>
      <c r="E1409" s="66">
        <v>35645</v>
      </c>
      <c r="F1409" s="67">
        <f t="shared" si="607"/>
        <v>1452</v>
      </c>
      <c r="G1409" s="43">
        <f t="shared" si="608"/>
        <v>223</v>
      </c>
      <c r="H1409" s="68">
        <f t="shared" si="609"/>
        <v>12</v>
      </c>
      <c r="I1409" s="46">
        <f t="shared" si="610"/>
        <v>3</v>
      </c>
    </row>
    <row r="1410" spans="1:11" x14ac:dyDescent="0.25">
      <c r="A1410" s="75"/>
      <c r="B1410" s="5">
        <v>5</v>
      </c>
      <c r="C1410" s="6" t="s">
        <v>7</v>
      </c>
      <c r="D1410" s="66">
        <v>266865</v>
      </c>
      <c r="E1410" s="66">
        <v>9449</v>
      </c>
      <c r="F1410" s="67">
        <f t="shared" si="607"/>
        <v>2021</v>
      </c>
      <c r="G1410" s="43">
        <f t="shared" si="608"/>
        <v>398</v>
      </c>
      <c r="H1410" s="68">
        <f t="shared" si="609"/>
        <v>4</v>
      </c>
      <c r="I1410" s="46">
        <f t="shared" si="610"/>
        <v>-5</v>
      </c>
    </row>
    <row r="1411" spans="1:11" x14ac:dyDescent="0.25">
      <c r="A1411" s="76"/>
      <c r="B1411" s="5">
        <v>6</v>
      </c>
      <c r="C1411" s="6" t="s">
        <v>8</v>
      </c>
      <c r="D1411" s="66">
        <v>6828301</v>
      </c>
      <c r="E1411" s="66">
        <v>201348</v>
      </c>
      <c r="F1411" s="67">
        <f t="shared" si="607"/>
        <v>40154</v>
      </c>
      <c r="G1411" s="43">
        <f t="shared" si="608"/>
        <v>3707</v>
      </c>
      <c r="H1411" s="68">
        <f t="shared" si="609"/>
        <v>1151</v>
      </c>
      <c r="I1411" s="46">
        <f t="shared" si="610"/>
        <v>-46</v>
      </c>
    </row>
    <row r="1412" spans="1:11" ht="31.5" x14ac:dyDescent="0.25">
      <c r="A1412" s="10" t="s">
        <v>0</v>
      </c>
      <c r="B1412" s="2" t="s">
        <v>12</v>
      </c>
      <c r="C1412" s="3" t="s">
        <v>13</v>
      </c>
      <c r="D1412" s="64" t="s">
        <v>14</v>
      </c>
      <c r="E1412" s="65" t="s">
        <v>9</v>
      </c>
      <c r="F1412" s="65" t="s">
        <v>15</v>
      </c>
      <c r="G1412" s="42" t="s">
        <v>21</v>
      </c>
      <c r="H1412" s="65" t="s">
        <v>10</v>
      </c>
      <c r="I1412" s="42" t="s">
        <v>22</v>
      </c>
    </row>
    <row r="1413" spans="1:11" x14ac:dyDescent="0.25">
      <c r="A1413" s="74">
        <v>44091</v>
      </c>
      <c r="B1413" s="5">
        <v>1</v>
      </c>
      <c r="C1413" s="6" t="s">
        <v>1</v>
      </c>
      <c r="D1413" s="66">
        <v>30359765</v>
      </c>
      <c r="E1413" s="66">
        <v>950516</v>
      </c>
      <c r="F1413" s="67">
        <f t="shared" ref="F1413:F1418" si="611">D1413-D1406</f>
        <v>332646</v>
      </c>
      <c r="G1413" s="43">
        <f t="shared" ref="G1413:G1418" si="612">F1413-F1406</f>
        <v>23461</v>
      </c>
      <c r="H1413" s="68">
        <f t="shared" ref="H1413:H1418" si="613">E1413-E1406</f>
        <v>5801</v>
      </c>
      <c r="I1413" s="46">
        <f t="shared" ref="I1413:I1418" si="614">H1413-H1406</f>
        <v>-431</v>
      </c>
    </row>
    <row r="1414" spans="1:11" x14ac:dyDescent="0.25">
      <c r="A1414" s="75"/>
      <c r="B1414" s="5">
        <v>2</v>
      </c>
      <c r="C1414" s="6" t="s">
        <v>2</v>
      </c>
      <c r="D1414" s="66">
        <v>1085351</v>
      </c>
      <c r="E1414" s="66">
        <v>19071</v>
      </c>
      <c r="F1414" s="67">
        <f t="shared" si="611"/>
        <v>5832</v>
      </c>
      <c r="G1414" s="43">
        <f t="shared" si="612"/>
        <v>162</v>
      </c>
      <c r="H1414" s="68">
        <f t="shared" si="613"/>
        <v>154</v>
      </c>
      <c r="I1414" s="46">
        <f t="shared" si="614"/>
        <v>22</v>
      </c>
    </row>
    <row r="1415" spans="1:11" x14ac:dyDescent="0.25">
      <c r="A1415" s="75"/>
      <c r="B1415" s="5">
        <v>3</v>
      </c>
      <c r="C1415" s="6" t="s">
        <v>3</v>
      </c>
      <c r="D1415" s="66">
        <v>274003</v>
      </c>
      <c r="E1415" s="66">
        <v>5025</v>
      </c>
      <c r="F1415" s="67">
        <f t="shared" si="611"/>
        <v>730</v>
      </c>
      <c r="G1415" s="43">
        <f t="shared" si="612"/>
        <v>-20</v>
      </c>
      <c r="H1415" s="68">
        <f t="shared" si="613"/>
        <v>9</v>
      </c>
      <c r="I1415" s="46">
        <f t="shared" si="614"/>
        <v>-1</v>
      </c>
    </row>
    <row r="1416" spans="1:11" x14ac:dyDescent="0.25">
      <c r="A1416" s="75"/>
      <c r="B1416" s="5">
        <v>4</v>
      </c>
      <c r="C1416" s="6" t="s">
        <v>4</v>
      </c>
      <c r="D1416" s="66">
        <v>293201</v>
      </c>
      <c r="E1416" s="66">
        <v>35658</v>
      </c>
      <c r="F1416" s="67">
        <f t="shared" si="611"/>
        <v>1759</v>
      </c>
      <c r="G1416" s="43">
        <f t="shared" si="612"/>
        <v>307</v>
      </c>
      <c r="H1416" s="68">
        <f t="shared" si="613"/>
        <v>13</v>
      </c>
      <c r="I1416" s="46">
        <f t="shared" si="614"/>
        <v>1</v>
      </c>
    </row>
    <row r="1417" spans="1:11" x14ac:dyDescent="0.25">
      <c r="A1417" s="75"/>
      <c r="B1417" s="5">
        <v>5</v>
      </c>
      <c r="C1417" s="6" t="s">
        <v>7</v>
      </c>
      <c r="D1417" s="66">
        <v>269245</v>
      </c>
      <c r="E1417" s="66">
        <v>9458</v>
      </c>
      <c r="F1417" s="67">
        <f t="shared" si="611"/>
        <v>2380</v>
      </c>
      <c r="G1417" s="43">
        <f t="shared" si="612"/>
        <v>359</v>
      </c>
      <c r="H1417" s="68">
        <f t="shared" si="613"/>
        <v>9</v>
      </c>
      <c r="I1417" s="46">
        <f t="shared" si="614"/>
        <v>5</v>
      </c>
    </row>
    <row r="1418" spans="1:11" x14ac:dyDescent="0.25">
      <c r="A1418" s="76"/>
      <c r="B1418" s="5">
        <v>6</v>
      </c>
      <c r="C1418" s="6" t="s">
        <v>8</v>
      </c>
      <c r="D1418" s="66">
        <v>6879405</v>
      </c>
      <c r="E1418" s="66">
        <v>202233</v>
      </c>
      <c r="F1418" s="67">
        <f t="shared" si="611"/>
        <v>51104</v>
      </c>
      <c r="G1418" s="43">
        <f t="shared" si="612"/>
        <v>10950</v>
      </c>
      <c r="H1418" s="68">
        <f t="shared" si="613"/>
        <v>885</v>
      </c>
      <c r="I1418" s="46">
        <f t="shared" si="614"/>
        <v>-266</v>
      </c>
    </row>
    <row r="1419" spans="1:11" ht="31.5" x14ac:dyDescent="0.25">
      <c r="A1419" s="10" t="s">
        <v>0</v>
      </c>
      <c r="B1419" s="2" t="s">
        <v>12</v>
      </c>
      <c r="C1419" s="3" t="s">
        <v>13</v>
      </c>
      <c r="D1419" s="64" t="s">
        <v>14</v>
      </c>
      <c r="E1419" s="65" t="s">
        <v>9</v>
      </c>
      <c r="F1419" s="65" t="s">
        <v>15</v>
      </c>
      <c r="G1419" s="42" t="s">
        <v>21</v>
      </c>
      <c r="H1419" s="65" t="s">
        <v>10</v>
      </c>
      <c r="I1419" s="42" t="s">
        <v>22</v>
      </c>
    </row>
    <row r="1420" spans="1:11" x14ac:dyDescent="0.25">
      <c r="A1420" s="74">
        <v>44092</v>
      </c>
      <c r="B1420" s="5">
        <v>1</v>
      </c>
      <c r="C1420" s="6" t="s">
        <v>1</v>
      </c>
      <c r="D1420" s="66">
        <v>30688419</v>
      </c>
      <c r="E1420" s="66">
        <v>955730</v>
      </c>
      <c r="F1420" s="67">
        <f t="shared" ref="F1420:F1425" si="615">D1420-D1413</f>
        <v>328654</v>
      </c>
      <c r="G1420" s="43">
        <f t="shared" ref="G1420:G1425" si="616">F1420-F1413</f>
        <v>-3992</v>
      </c>
      <c r="H1420" s="68">
        <f t="shared" ref="H1420:H1425" si="617">E1420-E1413</f>
        <v>5214</v>
      </c>
      <c r="I1420" s="46">
        <f t="shared" ref="I1420:I1425" si="618">H1420-H1413</f>
        <v>-587</v>
      </c>
      <c r="K1420" s="44"/>
    </row>
    <row r="1421" spans="1:11" x14ac:dyDescent="0.25">
      <c r="A1421" s="75"/>
      <c r="B1421" s="5">
        <v>2</v>
      </c>
      <c r="C1421" s="6" t="s">
        <v>2</v>
      </c>
      <c r="D1421" s="66">
        <v>1091246</v>
      </c>
      <c r="E1421" s="66">
        <v>19195</v>
      </c>
      <c r="F1421" s="67">
        <f>D1421-D1414</f>
        <v>5895</v>
      </c>
      <c r="G1421" s="43">
        <f t="shared" si="616"/>
        <v>63</v>
      </c>
      <c r="H1421" s="68">
        <f t="shared" si="617"/>
        <v>124</v>
      </c>
      <c r="I1421" s="46">
        <f t="shared" si="618"/>
        <v>-30</v>
      </c>
    </row>
    <row r="1422" spans="1:11" x14ac:dyDescent="0.25">
      <c r="A1422" s="75"/>
      <c r="B1422" s="5">
        <v>3</v>
      </c>
      <c r="C1422" s="6" t="s">
        <v>3</v>
      </c>
      <c r="D1422" s="66">
        <v>274808</v>
      </c>
      <c r="E1422" s="66">
        <v>5033</v>
      </c>
      <c r="F1422" s="67">
        <f t="shared" si="615"/>
        <v>805</v>
      </c>
      <c r="G1422" s="43">
        <f t="shared" si="616"/>
        <v>75</v>
      </c>
      <c r="H1422" s="68">
        <f t="shared" si="617"/>
        <v>8</v>
      </c>
      <c r="I1422" s="46">
        <f t="shared" si="618"/>
        <v>-1</v>
      </c>
    </row>
    <row r="1423" spans="1:11" x14ac:dyDescent="0.25">
      <c r="A1423" s="75"/>
      <c r="B1423" s="5">
        <v>4</v>
      </c>
      <c r="C1423" s="6" t="s">
        <v>4</v>
      </c>
      <c r="D1423" s="66">
        <v>294931</v>
      </c>
      <c r="E1423" s="66">
        <v>35668</v>
      </c>
      <c r="F1423" s="67">
        <f t="shared" si="615"/>
        <v>1730</v>
      </c>
      <c r="G1423" s="43">
        <f t="shared" si="616"/>
        <v>-29</v>
      </c>
      <c r="H1423" s="68">
        <f t="shared" si="617"/>
        <v>10</v>
      </c>
      <c r="I1423" s="46">
        <f t="shared" si="618"/>
        <v>-3</v>
      </c>
    </row>
    <row r="1424" spans="1:11" x14ac:dyDescent="0.25">
      <c r="A1424" s="75"/>
      <c r="B1424" s="5">
        <v>5</v>
      </c>
      <c r="C1424" s="6" t="s">
        <v>7</v>
      </c>
      <c r="D1424" s="66">
        <v>271244</v>
      </c>
      <c r="E1424" s="66">
        <v>9464</v>
      </c>
      <c r="F1424" s="67">
        <f t="shared" si="615"/>
        <v>1999</v>
      </c>
      <c r="G1424" s="43">
        <f t="shared" si="616"/>
        <v>-381</v>
      </c>
      <c r="H1424" s="68">
        <f t="shared" si="617"/>
        <v>6</v>
      </c>
      <c r="I1424" s="46">
        <f t="shared" si="618"/>
        <v>-3</v>
      </c>
    </row>
    <row r="1425" spans="1:9" x14ac:dyDescent="0.25">
      <c r="A1425" s="76"/>
      <c r="B1425" s="5">
        <v>6</v>
      </c>
      <c r="C1425" s="6" t="s">
        <v>8</v>
      </c>
      <c r="D1425" s="66">
        <v>6927890</v>
      </c>
      <c r="E1425" s="66">
        <v>203167</v>
      </c>
      <c r="F1425" s="67">
        <f t="shared" si="615"/>
        <v>48485</v>
      </c>
      <c r="G1425" s="43">
        <f t="shared" si="616"/>
        <v>-2619</v>
      </c>
      <c r="H1425" s="68">
        <f t="shared" si="617"/>
        <v>934</v>
      </c>
      <c r="I1425" s="46">
        <f t="shared" si="618"/>
        <v>49</v>
      </c>
    </row>
    <row r="1426" spans="1:9" ht="31.5" x14ac:dyDescent="0.25">
      <c r="A1426" s="10" t="s">
        <v>0</v>
      </c>
      <c r="B1426" s="2" t="s">
        <v>12</v>
      </c>
      <c r="C1426" s="3" t="s">
        <v>13</v>
      </c>
      <c r="D1426" s="64" t="s">
        <v>14</v>
      </c>
      <c r="E1426" s="65" t="s">
        <v>9</v>
      </c>
      <c r="F1426" s="65" t="s">
        <v>15</v>
      </c>
      <c r="G1426" s="42" t="s">
        <v>21</v>
      </c>
      <c r="H1426" s="65" t="s">
        <v>10</v>
      </c>
      <c r="I1426" s="42" t="s">
        <v>22</v>
      </c>
    </row>
    <row r="1427" spans="1:9" x14ac:dyDescent="0.25">
      <c r="A1427" s="74">
        <v>44093</v>
      </c>
      <c r="B1427" s="5">
        <v>1</v>
      </c>
      <c r="C1427" s="6" t="s">
        <v>1</v>
      </c>
      <c r="D1427" s="66">
        <v>30980631</v>
      </c>
      <c r="E1427" s="66">
        <v>960871</v>
      </c>
      <c r="F1427" s="67">
        <f t="shared" ref="F1427:F1432" si="619">D1427-D1420</f>
        <v>292212</v>
      </c>
      <c r="G1427" s="43">
        <f t="shared" ref="G1427:G1432" si="620">F1427-F1420</f>
        <v>-36442</v>
      </c>
      <c r="H1427" s="68">
        <f t="shared" ref="H1427:H1432" si="621">E1427-E1420</f>
        <v>5141</v>
      </c>
      <c r="I1427" s="46">
        <f t="shared" ref="I1427:I1432" si="622">H1427-H1420</f>
        <v>-73</v>
      </c>
    </row>
    <row r="1428" spans="1:9" x14ac:dyDescent="0.25">
      <c r="A1428" s="75"/>
      <c r="B1428" s="5">
        <v>2</v>
      </c>
      <c r="C1428" s="6" t="s">
        <v>2</v>
      </c>
      <c r="D1428" s="66">
        <v>1097251</v>
      </c>
      <c r="E1428" s="66">
        <v>19339</v>
      </c>
      <c r="F1428" s="67">
        <f t="shared" si="619"/>
        <v>6005</v>
      </c>
      <c r="G1428" s="43">
        <f t="shared" si="620"/>
        <v>110</v>
      </c>
      <c r="H1428" s="68">
        <f t="shared" si="621"/>
        <v>144</v>
      </c>
      <c r="I1428" s="46">
        <f t="shared" si="622"/>
        <v>20</v>
      </c>
    </row>
    <row r="1429" spans="1:9" x14ac:dyDescent="0.25">
      <c r="A1429" s="75"/>
      <c r="B1429" s="5">
        <v>3</v>
      </c>
      <c r="C1429" s="6" t="s">
        <v>3</v>
      </c>
      <c r="D1429" s="66">
        <v>275633</v>
      </c>
      <c r="E1429" s="66">
        <v>5044</v>
      </c>
      <c r="F1429" s="67">
        <f t="shared" si="619"/>
        <v>825</v>
      </c>
      <c r="G1429" s="43">
        <f t="shared" si="620"/>
        <v>20</v>
      </c>
      <c r="H1429" s="68">
        <f t="shared" si="621"/>
        <v>11</v>
      </c>
      <c r="I1429" s="46">
        <f t="shared" si="622"/>
        <v>3</v>
      </c>
    </row>
    <row r="1430" spans="1:9" x14ac:dyDescent="0.25">
      <c r="A1430" s="75"/>
      <c r="B1430" s="5">
        <v>4</v>
      </c>
      <c r="C1430" s="6" t="s">
        <v>4</v>
      </c>
      <c r="D1430" s="66">
        <v>296569</v>
      </c>
      <c r="E1430" s="66">
        <v>35692</v>
      </c>
      <c r="F1430" s="67">
        <f t="shared" si="619"/>
        <v>1638</v>
      </c>
      <c r="G1430" s="43">
        <f t="shared" si="620"/>
        <v>-92</v>
      </c>
      <c r="H1430" s="68">
        <f t="shared" si="621"/>
        <v>24</v>
      </c>
      <c r="I1430" s="46">
        <f t="shared" si="622"/>
        <v>14</v>
      </c>
    </row>
    <row r="1431" spans="1:9" x14ac:dyDescent="0.25">
      <c r="A1431" s="75"/>
      <c r="B1431" s="5">
        <v>5</v>
      </c>
      <c r="C1431" s="6" t="s">
        <v>7</v>
      </c>
      <c r="D1431" s="66">
        <v>272308</v>
      </c>
      <c r="E1431" s="66">
        <v>9466</v>
      </c>
      <c r="F1431" s="67">
        <f t="shared" si="619"/>
        <v>1064</v>
      </c>
      <c r="G1431" s="43">
        <f t="shared" si="620"/>
        <v>-935</v>
      </c>
      <c r="H1431" s="68">
        <f t="shared" si="621"/>
        <v>2</v>
      </c>
      <c r="I1431" s="46">
        <f t="shared" si="622"/>
        <v>-4</v>
      </c>
    </row>
    <row r="1432" spans="1:9" x14ac:dyDescent="0.25">
      <c r="A1432" s="76"/>
      <c r="B1432" s="5">
        <v>6</v>
      </c>
      <c r="C1432" s="6" t="s">
        <v>8</v>
      </c>
      <c r="D1432" s="66">
        <v>6971424</v>
      </c>
      <c r="E1432" s="66">
        <v>203824</v>
      </c>
      <c r="F1432" s="67">
        <f t="shared" si="619"/>
        <v>43534</v>
      </c>
      <c r="G1432" s="43">
        <f t="shared" si="620"/>
        <v>-4951</v>
      </c>
      <c r="H1432" s="68">
        <f t="shared" si="621"/>
        <v>657</v>
      </c>
      <c r="I1432" s="46">
        <f t="shared" si="622"/>
        <v>-277</v>
      </c>
    </row>
    <row r="1433" spans="1:9" ht="31.5" x14ac:dyDescent="0.25">
      <c r="A1433" s="10" t="s">
        <v>0</v>
      </c>
      <c r="B1433" s="2" t="s">
        <v>12</v>
      </c>
      <c r="C1433" s="3" t="s">
        <v>13</v>
      </c>
      <c r="D1433" s="64" t="s">
        <v>14</v>
      </c>
      <c r="E1433" s="65" t="s">
        <v>9</v>
      </c>
      <c r="F1433" s="65" t="s">
        <v>15</v>
      </c>
      <c r="G1433" s="42" t="s">
        <v>21</v>
      </c>
      <c r="H1433" s="65" t="s">
        <v>10</v>
      </c>
      <c r="I1433" s="42" t="s">
        <v>22</v>
      </c>
    </row>
    <row r="1434" spans="1:9" x14ac:dyDescent="0.25">
      <c r="A1434" s="74">
        <v>44094</v>
      </c>
      <c r="B1434" s="5">
        <v>1</v>
      </c>
      <c r="C1434" s="6" t="s">
        <v>1</v>
      </c>
      <c r="D1434" s="66">
        <v>31229795</v>
      </c>
      <c r="E1434" s="66">
        <v>964762</v>
      </c>
      <c r="F1434" s="67">
        <f t="shared" ref="F1434:F1439" si="623">D1434-D1427</f>
        <v>249164</v>
      </c>
      <c r="G1434" s="43">
        <f t="shared" ref="G1434:G1439" si="624">F1434-F1427</f>
        <v>-43048</v>
      </c>
      <c r="H1434" s="68">
        <f t="shared" ref="H1434:H1439" si="625">E1434-E1427</f>
        <v>3891</v>
      </c>
      <c r="I1434" s="46">
        <f t="shared" ref="I1434:I1439" si="626">H1434-H1427</f>
        <v>-1250</v>
      </c>
    </row>
    <row r="1435" spans="1:9" x14ac:dyDescent="0.25">
      <c r="A1435" s="75"/>
      <c r="B1435" s="5">
        <v>2</v>
      </c>
      <c r="C1435" s="6" t="s">
        <v>2</v>
      </c>
      <c r="D1435" s="66">
        <v>1103399</v>
      </c>
      <c r="E1435" s="66">
        <v>19418</v>
      </c>
      <c r="F1435" s="67">
        <f t="shared" si="623"/>
        <v>6148</v>
      </c>
      <c r="G1435" s="43">
        <f t="shared" si="624"/>
        <v>143</v>
      </c>
      <c r="H1435" s="68">
        <f t="shared" si="625"/>
        <v>79</v>
      </c>
      <c r="I1435" s="46">
        <f t="shared" si="626"/>
        <v>-65</v>
      </c>
    </row>
    <row r="1436" spans="1:9" x14ac:dyDescent="0.25">
      <c r="A1436" s="75"/>
      <c r="B1436" s="5">
        <v>3</v>
      </c>
      <c r="C1436" s="6" t="s">
        <v>3</v>
      </c>
      <c r="D1436" s="66">
        <v>276493</v>
      </c>
      <c r="E1436" s="66">
        <v>5057</v>
      </c>
      <c r="F1436" s="67">
        <f t="shared" si="623"/>
        <v>860</v>
      </c>
      <c r="G1436" s="43">
        <f t="shared" si="624"/>
        <v>35</v>
      </c>
      <c r="H1436" s="68">
        <f t="shared" si="625"/>
        <v>13</v>
      </c>
      <c r="I1436" s="46">
        <f t="shared" si="626"/>
        <v>2</v>
      </c>
    </row>
    <row r="1437" spans="1:9" x14ac:dyDescent="0.25">
      <c r="A1437" s="75"/>
      <c r="B1437" s="5">
        <v>4</v>
      </c>
      <c r="C1437" s="6" t="s">
        <v>4</v>
      </c>
      <c r="D1437" s="66">
        <v>298156</v>
      </c>
      <c r="E1437" s="66">
        <v>35707</v>
      </c>
      <c r="F1437" s="67">
        <f t="shared" si="623"/>
        <v>1587</v>
      </c>
      <c r="G1437" s="43">
        <f t="shared" si="624"/>
        <v>-51</v>
      </c>
      <c r="H1437" s="68">
        <f t="shared" si="625"/>
        <v>15</v>
      </c>
      <c r="I1437" s="46">
        <f t="shared" si="626"/>
        <v>-9</v>
      </c>
    </row>
    <row r="1438" spans="1:9" x14ac:dyDescent="0.25">
      <c r="A1438" s="75"/>
      <c r="B1438" s="5">
        <v>5</v>
      </c>
      <c r="C1438" s="6" t="s">
        <v>7</v>
      </c>
      <c r="D1438" s="66">
        <v>273477</v>
      </c>
      <c r="E1438" s="66">
        <v>9470</v>
      </c>
      <c r="F1438" s="67">
        <f t="shared" si="623"/>
        <v>1169</v>
      </c>
      <c r="G1438" s="43">
        <f t="shared" si="624"/>
        <v>105</v>
      </c>
      <c r="H1438" s="68">
        <f t="shared" si="625"/>
        <v>4</v>
      </c>
      <c r="I1438" s="46">
        <f t="shared" si="626"/>
        <v>2</v>
      </c>
    </row>
    <row r="1439" spans="1:9" x14ac:dyDescent="0.25">
      <c r="A1439" s="76"/>
      <c r="B1439" s="5">
        <v>6</v>
      </c>
      <c r="C1439" s="6" t="s">
        <v>8</v>
      </c>
      <c r="D1439" s="66">
        <v>7004768</v>
      </c>
      <c r="E1439" s="66">
        <v>204118</v>
      </c>
      <c r="F1439" s="67">
        <f t="shared" si="623"/>
        <v>33344</v>
      </c>
      <c r="G1439" s="43">
        <f t="shared" si="624"/>
        <v>-10190</v>
      </c>
      <c r="H1439" s="68">
        <f t="shared" si="625"/>
        <v>294</v>
      </c>
      <c r="I1439" s="46">
        <f t="shared" si="626"/>
        <v>-363</v>
      </c>
    </row>
    <row r="1440" spans="1:9" ht="31.5" x14ac:dyDescent="0.25">
      <c r="A1440" s="10" t="s">
        <v>0</v>
      </c>
      <c r="B1440" s="2" t="s">
        <v>12</v>
      </c>
      <c r="C1440" s="3" t="s">
        <v>13</v>
      </c>
      <c r="D1440" s="64" t="s">
        <v>14</v>
      </c>
      <c r="E1440" s="65" t="s">
        <v>9</v>
      </c>
      <c r="F1440" s="65" t="s">
        <v>15</v>
      </c>
      <c r="G1440" s="42" t="s">
        <v>21</v>
      </c>
      <c r="H1440" s="65" t="s">
        <v>10</v>
      </c>
      <c r="I1440" s="42" t="s">
        <v>22</v>
      </c>
    </row>
    <row r="1441" spans="1:9" x14ac:dyDescent="0.25">
      <c r="A1441" s="74">
        <v>44095</v>
      </c>
      <c r="B1441" s="5">
        <v>1</v>
      </c>
      <c r="C1441" s="6" t="s">
        <v>1</v>
      </c>
      <c r="D1441" s="66">
        <v>31476206</v>
      </c>
      <c r="E1441" s="66">
        <v>969018</v>
      </c>
      <c r="F1441" s="67">
        <f t="shared" ref="F1441:F1446" si="627">D1441-D1434</f>
        <v>246411</v>
      </c>
      <c r="G1441" s="43">
        <f t="shared" ref="G1441:G1446" si="628">F1441-F1434</f>
        <v>-2753</v>
      </c>
      <c r="H1441" s="68">
        <f t="shared" ref="H1441:H1446" si="629">E1441-E1434</f>
        <v>4256</v>
      </c>
      <c r="I1441" s="46">
        <f t="shared" ref="I1441:I1446" si="630">H1441-H1434</f>
        <v>365</v>
      </c>
    </row>
    <row r="1442" spans="1:9" x14ac:dyDescent="0.25">
      <c r="A1442" s="75"/>
      <c r="B1442" s="5">
        <v>2</v>
      </c>
      <c r="C1442" s="6" t="s">
        <v>2</v>
      </c>
      <c r="D1442" s="66">
        <v>1109595</v>
      </c>
      <c r="E1442" s="66">
        <v>19489</v>
      </c>
      <c r="F1442" s="67">
        <f t="shared" si="627"/>
        <v>6196</v>
      </c>
      <c r="G1442" s="43">
        <f t="shared" si="628"/>
        <v>48</v>
      </c>
      <c r="H1442" s="68">
        <f t="shared" si="629"/>
        <v>71</v>
      </c>
      <c r="I1442" s="46">
        <f t="shared" si="630"/>
        <v>-8</v>
      </c>
    </row>
    <row r="1443" spans="1:9" x14ac:dyDescent="0.25">
      <c r="A1443" s="75"/>
      <c r="B1443" s="5">
        <v>3</v>
      </c>
      <c r="C1443" s="6" t="s">
        <v>3</v>
      </c>
      <c r="D1443" s="66">
        <v>277408</v>
      </c>
      <c r="E1443" s="66">
        <v>5069</v>
      </c>
      <c r="F1443" s="67">
        <f t="shared" si="627"/>
        <v>915</v>
      </c>
      <c r="G1443" s="43">
        <f t="shared" si="628"/>
        <v>55</v>
      </c>
      <c r="H1443" s="68">
        <f t="shared" si="629"/>
        <v>12</v>
      </c>
      <c r="I1443" s="46">
        <f t="shared" si="630"/>
        <v>-1</v>
      </c>
    </row>
    <row r="1444" spans="1:9" x14ac:dyDescent="0.25">
      <c r="A1444" s="75"/>
      <c r="B1444" s="5">
        <v>4</v>
      </c>
      <c r="C1444" s="6" t="s">
        <v>4</v>
      </c>
      <c r="D1444" s="66">
        <v>299506</v>
      </c>
      <c r="E1444" s="66">
        <v>35724</v>
      </c>
      <c r="F1444" s="67">
        <f t="shared" si="627"/>
        <v>1350</v>
      </c>
      <c r="G1444" s="43">
        <f t="shared" si="628"/>
        <v>-237</v>
      </c>
      <c r="H1444" s="68">
        <f t="shared" si="629"/>
        <v>17</v>
      </c>
      <c r="I1444" s="46">
        <f t="shared" si="630"/>
        <v>2</v>
      </c>
    </row>
    <row r="1445" spans="1:9" x14ac:dyDescent="0.25">
      <c r="A1445" s="75"/>
      <c r="B1445" s="5">
        <v>5</v>
      </c>
      <c r="C1445" s="6" t="s">
        <v>7</v>
      </c>
      <c r="D1445" s="66">
        <v>275551</v>
      </c>
      <c r="E1445" s="66">
        <v>9481</v>
      </c>
      <c r="F1445" s="67">
        <f t="shared" si="627"/>
        <v>2074</v>
      </c>
      <c r="G1445" s="43">
        <f t="shared" si="628"/>
        <v>905</v>
      </c>
      <c r="H1445" s="68">
        <f t="shared" si="629"/>
        <v>11</v>
      </c>
      <c r="I1445" s="46">
        <f t="shared" si="630"/>
        <v>7</v>
      </c>
    </row>
    <row r="1446" spans="1:9" x14ac:dyDescent="0.25">
      <c r="A1446" s="76"/>
      <c r="B1446" s="5">
        <v>6</v>
      </c>
      <c r="C1446" s="6" t="s">
        <v>8</v>
      </c>
      <c r="D1446" s="66">
        <v>7046216</v>
      </c>
      <c r="E1446" s="66">
        <v>204506</v>
      </c>
      <c r="F1446" s="67">
        <f t="shared" si="627"/>
        <v>41448</v>
      </c>
      <c r="G1446" s="43">
        <f t="shared" si="628"/>
        <v>8104</v>
      </c>
      <c r="H1446" s="68">
        <f t="shared" si="629"/>
        <v>388</v>
      </c>
      <c r="I1446" s="46">
        <f t="shared" si="630"/>
        <v>94</v>
      </c>
    </row>
    <row r="1447" spans="1:9" ht="31.5" x14ac:dyDescent="0.25">
      <c r="A1447" s="10" t="s">
        <v>0</v>
      </c>
      <c r="B1447" s="2" t="s">
        <v>12</v>
      </c>
      <c r="C1447" s="3" t="s">
        <v>13</v>
      </c>
      <c r="D1447" s="64" t="s">
        <v>14</v>
      </c>
      <c r="E1447" s="65" t="s">
        <v>9</v>
      </c>
      <c r="F1447" s="65" t="s">
        <v>15</v>
      </c>
      <c r="G1447" s="42" t="s">
        <v>21</v>
      </c>
      <c r="H1447" s="65" t="s">
        <v>10</v>
      </c>
      <c r="I1447" s="42" t="s">
        <v>22</v>
      </c>
    </row>
    <row r="1448" spans="1:9" x14ac:dyDescent="0.25">
      <c r="A1448" s="74">
        <v>44096</v>
      </c>
      <c r="B1448" s="5">
        <v>1</v>
      </c>
      <c r="C1448" s="6" t="s">
        <v>1</v>
      </c>
      <c r="D1448" s="66">
        <v>31770269</v>
      </c>
      <c r="E1448" s="66">
        <v>974953</v>
      </c>
      <c r="F1448" s="67">
        <f t="shared" ref="F1448:F1453" si="631">D1448-D1441</f>
        <v>294063</v>
      </c>
      <c r="G1448" s="43">
        <f t="shared" ref="G1448:G1453" si="632">F1448-F1441</f>
        <v>47652</v>
      </c>
      <c r="H1448" s="68">
        <f t="shared" ref="H1448:H1453" si="633">E1448-E1441</f>
        <v>5935</v>
      </c>
      <c r="I1448" s="46">
        <f t="shared" ref="I1448:I1453" si="634">H1448-H1441</f>
        <v>1679</v>
      </c>
    </row>
    <row r="1449" spans="1:9" x14ac:dyDescent="0.25">
      <c r="A1449" s="75"/>
      <c r="B1449" s="5">
        <v>2</v>
      </c>
      <c r="C1449" s="6" t="s">
        <v>2</v>
      </c>
      <c r="D1449" s="66">
        <v>1115810</v>
      </c>
      <c r="E1449" s="66">
        <v>19649</v>
      </c>
      <c r="F1449" s="67">
        <f t="shared" si="631"/>
        <v>6215</v>
      </c>
      <c r="G1449" s="43">
        <f t="shared" si="632"/>
        <v>19</v>
      </c>
      <c r="H1449" s="68">
        <f t="shared" si="633"/>
        <v>160</v>
      </c>
      <c r="I1449" s="46">
        <f t="shared" si="634"/>
        <v>89</v>
      </c>
    </row>
    <row r="1450" spans="1:9" x14ac:dyDescent="0.25">
      <c r="A1450" s="75"/>
      <c r="B1450" s="5">
        <v>3</v>
      </c>
      <c r="C1450" s="6" t="s">
        <v>3</v>
      </c>
      <c r="D1450" s="66">
        <v>278388</v>
      </c>
      <c r="E1450" s="66">
        <v>5084</v>
      </c>
      <c r="F1450" s="67">
        <f t="shared" si="631"/>
        <v>980</v>
      </c>
      <c r="G1450" s="43">
        <f t="shared" si="632"/>
        <v>65</v>
      </c>
      <c r="H1450" s="68">
        <f t="shared" si="633"/>
        <v>15</v>
      </c>
      <c r="I1450" s="46">
        <f t="shared" si="634"/>
        <v>3</v>
      </c>
    </row>
    <row r="1451" spans="1:9" x14ac:dyDescent="0.25">
      <c r="A1451" s="75"/>
      <c r="B1451" s="5">
        <v>4</v>
      </c>
      <c r="C1451" s="6" t="s">
        <v>4</v>
      </c>
      <c r="D1451" s="66">
        <v>300897</v>
      </c>
      <c r="E1451" s="66">
        <v>35738</v>
      </c>
      <c r="F1451" s="67">
        <f t="shared" si="631"/>
        <v>1391</v>
      </c>
      <c r="G1451" s="43">
        <f t="shared" si="632"/>
        <v>41</v>
      </c>
      <c r="H1451" s="68">
        <f t="shared" si="633"/>
        <v>14</v>
      </c>
      <c r="I1451" s="46">
        <f t="shared" si="634"/>
        <v>-3</v>
      </c>
    </row>
    <row r="1452" spans="1:9" x14ac:dyDescent="0.25">
      <c r="A1452" s="75"/>
      <c r="B1452" s="5">
        <v>5</v>
      </c>
      <c r="C1452" s="6" t="s">
        <v>7</v>
      </c>
      <c r="D1452" s="66">
        <v>277176</v>
      </c>
      <c r="E1452" s="66">
        <v>9491</v>
      </c>
      <c r="F1452" s="67">
        <f t="shared" si="631"/>
        <v>1625</v>
      </c>
      <c r="G1452" s="43">
        <f t="shared" si="632"/>
        <v>-449</v>
      </c>
      <c r="H1452" s="68">
        <f t="shared" si="633"/>
        <v>10</v>
      </c>
      <c r="I1452" s="46">
        <f t="shared" si="634"/>
        <v>-1</v>
      </c>
    </row>
    <row r="1453" spans="1:9" x14ac:dyDescent="0.25">
      <c r="A1453" s="76"/>
      <c r="B1453" s="5">
        <v>6</v>
      </c>
      <c r="C1453" s="6" t="s">
        <v>8</v>
      </c>
      <c r="D1453" s="66">
        <v>7097937</v>
      </c>
      <c r="E1453" s="66">
        <v>205481</v>
      </c>
      <c r="F1453" s="67">
        <f t="shared" si="631"/>
        <v>51721</v>
      </c>
      <c r="G1453" s="43">
        <f t="shared" si="632"/>
        <v>10273</v>
      </c>
      <c r="H1453" s="68">
        <f t="shared" si="633"/>
        <v>975</v>
      </c>
      <c r="I1453" s="46">
        <f t="shared" si="634"/>
        <v>587</v>
      </c>
    </row>
    <row r="1454" spans="1:9" ht="31.5" x14ac:dyDescent="0.25">
      <c r="A1454" s="10" t="s">
        <v>0</v>
      </c>
      <c r="B1454" s="2" t="s">
        <v>12</v>
      </c>
      <c r="C1454" s="3" t="s">
        <v>13</v>
      </c>
      <c r="D1454" s="64" t="s">
        <v>14</v>
      </c>
      <c r="E1454" s="65" t="s">
        <v>9</v>
      </c>
      <c r="F1454" s="65" t="s">
        <v>15</v>
      </c>
      <c r="G1454" s="42" t="s">
        <v>21</v>
      </c>
      <c r="H1454" s="65" t="s">
        <v>10</v>
      </c>
      <c r="I1454" s="42" t="s">
        <v>22</v>
      </c>
    </row>
    <row r="1455" spans="1:9" x14ac:dyDescent="0.25">
      <c r="A1455" s="74">
        <v>44097</v>
      </c>
      <c r="B1455" s="5">
        <v>1</v>
      </c>
      <c r="C1455" s="6" t="s">
        <v>1</v>
      </c>
      <c r="D1455" s="66">
        <v>32086305</v>
      </c>
      <c r="E1455" s="66">
        <v>981281</v>
      </c>
      <c r="F1455" s="67">
        <f t="shared" ref="F1455:F1460" si="635">D1455-D1448</f>
        <v>316036</v>
      </c>
      <c r="G1455" s="43">
        <f t="shared" ref="G1455:G1460" si="636">F1455-F1448</f>
        <v>21973</v>
      </c>
      <c r="H1455" s="68">
        <f t="shared" ref="H1455:H1460" si="637">E1455-E1448</f>
        <v>6328</v>
      </c>
      <c r="I1455" s="46">
        <f t="shared" ref="I1455:I1460" si="638">H1455-H1448</f>
        <v>393</v>
      </c>
    </row>
    <row r="1456" spans="1:9" x14ac:dyDescent="0.25">
      <c r="A1456" s="75"/>
      <c r="B1456" s="5">
        <v>2</v>
      </c>
      <c r="C1456" s="6" t="s">
        <v>2</v>
      </c>
      <c r="D1456" s="66">
        <v>1122241</v>
      </c>
      <c r="E1456" s="66">
        <v>19799</v>
      </c>
      <c r="F1456" s="67">
        <f t="shared" si="635"/>
        <v>6431</v>
      </c>
      <c r="G1456" s="43">
        <f t="shared" si="636"/>
        <v>216</v>
      </c>
      <c r="H1456" s="68">
        <f t="shared" si="637"/>
        <v>150</v>
      </c>
      <c r="I1456" s="46">
        <f t="shared" si="638"/>
        <v>-10</v>
      </c>
    </row>
    <row r="1457" spans="1:9" x14ac:dyDescent="0.25">
      <c r="A1457" s="75"/>
      <c r="B1457" s="5">
        <v>3</v>
      </c>
      <c r="C1457" s="6" t="s">
        <v>3</v>
      </c>
      <c r="D1457" s="66">
        <v>279358</v>
      </c>
      <c r="E1457" s="66">
        <v>5100</v>
      </c>
      <c r="F1457" s="67">
        <f t="shared" si="635"/>
        <v>970</v>
      </c>
      <c r="G1457" s="43">
        <f t="shared" si="636"/>
        <v>-10</v>
      </c>
      <c r="H1457" s="68">
        <f t="shared" si="637"/>
        <v>16</v>
      </c>
      <c r="I1457" s="46">
        <f t="shared" si="638"/>
        <v>1</v>
      </c>
    </row>
    <row r="1458" spans="1:9" x14ac:dyDescent="0.25">
      <c r="A1458" s="75"/>
      <c r="B1458" s="5">
        <v>4</v>
      </c>
      <c r="C1458" s="6" t="s">
        <v>4</v>
      </c>
      <c r="D1458" s="66">
        <v>302537</v>
      </c>
      <c r="E1458" s="66">
        <v>35758</v>
      </c>
      <c r="F1458" s="67">
        <f t="shared" si="635"/>
        <v>1640</v>
      </c>
      <c r="G1458" s="43">
        <f t="shared" si="636"/>
        <v>249</v>
      </c>
      <c r="H1458" s="68">
        <f t="shared" si="637"/>
        <v>20</v>
      </c>
      <c r="I1458" s="46">
        <f t="shared" si="638"/>
        <v>6</v>
      </c>
    </row>
    <row r="1459" spans="1:9" x14ac:dyDescent="0.25">
      <c r="A1459" s="75"/>
      <c r="B1459" s="5">
        <v>5</v>
      </c>
      <c r="C1459" s="6" t="s">
        <v>7</v>
      </c>
      <c r="D1459" s="66">
        <v>279205</v>
      </c>
      <c r="E1459" s="66">
        <v>9508</v>
      </c>
      <c r="F1459" s="67">
        <f t="shared" si="635"/>
        <v>2029</v>
      </c>
      <c r="G1459" s="43">
        <f t="shared" si="636"/>
        <v>404</v>
      </c>
      <c r="H1459" s="68">
        <f t="shared" si="637"/>
        <v>17</v>
      </c>
      <c r="I1459" s="46">
        <f t="shared" si="638"/>
        <v>7</v>
      </c>
    </row>
    <row r="1460" spans="1:9" x14ac:dyDescent="0.25">
      <c r="A1460" s="76"/>
      <c r="B1460" s="5">
        <v>6</v>
      </c>
      <c r="C1460" s="6" t="s">
        <v>8</v>
      </c>
      <c r="D1460" s="66">
        <v>7139553</v>
      </c>
      <c r="E1460" s="66">
        <v>206593</v>
      </c>
      <c r="F1460" s="67">
        <f t="shared" si="635"/>
        <v>41616</v>
      </c>
      <c r="G1460" s="43">
        <f t="shared" si="636"/>
        <v>-10105</v>
      </c>
      <c r="H1460" s="68">
        <f t="shared" si="637"/>
        <v>1112</v>
      </c>
      <c r="I1460" s="46">
        <f t="shared" si="638"/>
        <v>137</v>
      </c>
    </row>
    <row r="1461" spans="1:9" ht="31.5" x14ac:dyDescent="0.25">
      <c r="A1461" s="10" t="s">
        <v>0</v>
      </c>
      <c r="B1461" s="2" t="s">
        <v>12</v>
      </c>
      <c r="C1461" s="3" t="s">
        <v>13</v>
      </c>
      <c r="D1461" s="64" t="s">
        <v>14</v>
      </c>
      <c r="E1461" s="65" t="s">
        <v>9</v>
      </c>
      <c r="F1461" s="65" t="s">
        <v>15</v>
      </c>
      <c r="G1461" s="42" t="s">
        <v>21</v>
      </c>
      <c r="H1461" s="65" t="s">
        <v>10</v>
      </c>
      <c r="I1461" s="42" t="s">
        <v>22</v>
      </c>
    </row>
    <row r="1462" spans="1:9" x14ac:dyDescent="0.25">
      <c r="A1462" s="74">
        <v>44098</v>
      </c>
      <c r="B1462" s="5">
        <v>1</v>
      </c>
      <c r="C1462" s="6" t="s">
        <v>1</v>
      </c>
      <c r="D1462" s="66">
        <v>32434295</v>
      </c>
      <c r="E1462" s="66">
        <v>987160</v>
      </c>
      <c r="F1462" s="67">
        <f t="shared" ref="F1462:F1467" si="639">D1462-D1455</f>
        <v>347990</v>
      </c>
      <c r="G1462" s="43">
        <f t="shared" ref="G1462:G1467" si="640">F1462-F1455</f>
        <v>31954</v>
      </c>
      <c r="H1462" s="68">
        <f t="shared" ref="H1462:H1467" si="641">E1462-E1455</f>
        <v>5879</v>
      </c>
      <c r="I1462" s="46">
        <f t="shared" ref="I1462:I1467" si="642">H1462-H1455</f>
        <v>-449</v>
      </c>
    </row>
    <row r="1463" spans="1:9" x14ac:dyDescent="0.25">
      <c r="A1463" s="75"/>
      <c r="B1463" s="5">
        <v>2</v>
      </c>
      <c r="C1463" s="6" t="s">
        <v>2</v>
      </c>
      <c r="D1463" s="66">
        <v>1128836</v>
      </c>
      <c r="E1463" s="66">
        <v>19948</v>
      </c>
      <c r="F1463" s="67">
        <f t="shared" si="639"/>
        <v>6595</v>
      </c>
      <c r="G1463" s="43">
        <f t="shared" si="640"/>
        <v>164</v>
      </c>
      <c r="H1463" s="68">
        <f t="shared" si="641"/>
        <v>149</v>
      </c>
      <c r="I1463" s="46">
        <f t="shared" si="642"/>
        <v>-1</v>
      </c>
    </row>
    <row r="1464" spans="1:9" x14ac:dyDescent="0.25">
      <c r="A1464" s="75"/>
      <c r="B1464" s="5">
        <v>3</v>
      </c>
      <c r="C1464" s="6" t="s">
        <v>3</v>
      </c>
      <c r="D1464" s="66">
        <v>280408</v>
      </c>
      <c r="E1464" s="66">
        <v>5115</v>
      </c>
      <c r="F1464" s="67">
        <f t="shared" si="639"/>
        <v>1050</v>
      </c>
      <c r="G1464" s="43">
        <f t="shared" si="640"/>
        <v>80</v>
      </c>
      <c r="H1464" s="68">
        <f t="shared" si="641"/>
        <v>15</v>
      </c>
      <c r="I1464" s="46">
        <f t="shared" si="642"/>
        <v>-1</v>
      </c>
    </row>
    <row r="1465" spans="1:9" x14ac:dyDescent="0.25">
      <c r="A1465" s="75"/>
      <c r="B1465" s="5">
        <v>4</v>
      </c>
      <c r="C1465" s="6" t="s">
        <v>4</v>
      </c>
      <c r="D1465" s="66">
        <v>304323</v>
      </c>
      <c r="E1465" s="66">
        <v>35781</v>
      </c>
      <c r="F1465" s="67">
        <f t="shared" si="639"/>
        <v>1786</v>
      </c>
      <c r="G1465" s="43">
        <f t="shared" si="640"/>
        <v>146</v>
      </c>
      <c r="H1465" s="68">
        <f t="shared" si="641"/>
        <v>23</v>
      </c>
      <c r="I1465" s="46">
        <f t="shared" si="642"/>
        <v>3</v>
      </c>
    </row>
    <row r="1466" spans="1:9" x14ac:dyDescent="0.25">
      <c r="A1466" s="75"/>
      <c r="B1466" s="5">
        <v>5</v>
      </c>
      <c r="C1466" s="6" t="s">
        <v>7</v>
      </c>
      <c r="D1466" s="66">
        <v>281345</v>
      </c>
      <c r="E1466" s="66">
        <v>9519</v>
      </c>
      <c r="F1466" s="67">
        <f t="shared" si="639"/>
        <v>2140</v>
      </c>
      <c r="G1466" s="43">
        <f t="shared" si="640"/>
        <v>111</v>
      </c>
      <c r="H1466" s="68">
        <f t="shared" si="641"/>
        <v>11</v>
      </c>
      <c r="I1466" s="46">
        <f t="shared" si="642"/>
        <v>-6</v>
      </c>
    </row>
    <row r="1467" spans="1:9" x14ac:dyDescent="0.25">
      <c r="A1467" s="76"/>
      <c r="B1467" s="5">
        <v>6</v>
      </c>
      <c r="C1467" s="6" t="s">
        <v>8</v>
      </c>
      <c r="D1467" s="66">
        <v>7190555</v>
      </c>
      <c r="E1467" s="66">
        <v>207545</v>
      </c>
      <c r="F1467" s="67">
        <f t="shared" si="639"/>
        <v>51002</v>
      </c>
      <c r="G1467" s="43">
        <f t="shared" si="640"/>
        <v>9386</v>
      </c>
      <c r="H1467" s="68">
        <f t="shared" si="641"/>
        <v>952</v>
      </c>
      <c r="I1467" s="46">
        <f t="shared" si="642"/>
        <v>-160</v>
      </c>
    </row>
    <row r="1468" spans="1:9" ht="31.5" x14ac:dyDescent="0.25">
      <c r="A1468" s="10" t="s">
        <v>0</v>
      </c>
      <c r="B1468" s="2" t="s">
        <v>12</v>
      </c>
      <c r="C1468" s="3" t="s">
        <v>13</v>
      </c>
      <c r="D1468" s="64" t="s">
        <v>14</v>
      </c>
      <c r="E1468" s="65" t="s">
        <v>9</v>
      </c>
      <c r="F1468" s="65" t="s">
        <v>15</v>
      </c>
      <c r="G1468" s="42" t="s">
        <v>21</v>
      </c>
      <c r="H1468" s="65" t="s">
        <v>10</v>
      </c>
      <c r="I1468" s="42" t="s">
        <v>22</v>
      </c>
    </row>
    <row r="1469" spans="1:9" x14ac:dyDescent="0.25">
      <c r="A1469" s="74">
        <v>44099</v>
      </c>
      <c r="B1469" s="5">
        <v>1</v>
      </c>
      <c r="C1469" s="6" t="s">
        <v>1</v>
      </c>
      <c r="D1469" s="66">
        <v>32753099</v>
      </c>
      <c r="E1469" s="66">
        <v>992978</v>
      </c>
      <c r="F1469" s="67">
        <f t="shared" ref="F1469:F1474" si="643">D1469-D1462</f>
        <v>318804</v>
      </c>
      <c r="G1469" s="43">
        <f t="shared" ref="G1469:G1474" si="644">F1469-F1462</f>
        <v>-29186</v>
      </c>
      <c r="H1469" s="68">
        <f t="shared" ref="H1469:H1474" si="645">E1469-E1462</f>
        <v>5818</v>
      </c>
      <c r="I1469" s="46">
        <f t="shared" ref="I1469:I1474" si="646">H1469-H1462</f>
        <v>-61</v>
      </c>
    </row>
    <row r="1470" spans="1:9" x14ac:dyDescent="0.25">
      <c r="A1470" s="75"/>
      <c r="B1470" s="5">
        <v>2</v>
      </c>
      <c r="C1470" s="6" t="s">
        <v>2</v>
      </c>
      <c r="D1470" s="66">
        <v>1136048</v>
      </c>
      <c r="E1470" s="66">
        <v>20056</v>
      </c>
      <c r="F1470" s="67">
        <f t="shared" si="643"/>
        <v>7212</v>
      </c>
      <c r="G1470" s="43">
        <f t="shared" si="644"/>
        <v>617</v>
      </c>
      <c r="H1470" s="68">
        <f t="shared" si="645"/>
        <v>108</v>
      </c>
      <c r="I1470" s="46">
        <f t="shared" si="646"/>
        <v>-41</v>
      </c>
    </row>
    <row r="1471" spans="1:9" x14ac:dyDescent="0.25">
      <c r="A1471" s="75"/>
      <c r="B1471" s="5">
        <v>3</v>
      </c>
      <c r="C1471" s="6" t="s">
        <v>3</v>
      </c>
      <c r="D1471" s="66">
        <v>281968</v>
      </c>
      <c r="E1471" s="66">
        <v>5129</v>
      </c>
      <c r="F1471" s="67">
        <f t="shared" si="643"/>
        <v>1560</v>
      </c>
      <c r="G1471" s="43">
        <f t="shared" si="644"/>
        <v>510</v>
      </c>
      <c r="H1471" s="68">
        <f t="shared" si="645"/>
        <v>14</v>
      </c>
      <c r="I1471" s="46">
        <f t="shared" si="646"/>
        <v>-1</v>
      </c>
    </row>
    <row r="1472" spans="1:9" x14ac:dyDescent="0.25">
      <c r="A1472" s="75"/>
      <c r="B1472" s="5">
        <v>4</v>
      </c>
      <c r="C1472" s="6" t="s">
        <v>4</v>
      </c>
      <c r="D1472" s="66">
        <v>306235</v>
      </c>
      <c r="E1472" s="66">
        <v>35801</v>
      </c>
      <c r="F1472" s="67">
        <f t="shared" si="643"/>
        <v>1912</v>
      </c>
      <c r="G1472" s="43">
        <f t="shared" si="644"/>
        <v>126</v>
      </c>
      <c r="H1472" s="68">
        <f t="shared" si="645"/>
        <v>20</v>
      </c>
      <c r="I1472" s="46">
        <f t="shared" si="646"/>
        <v>-3</v>
      </c>
    </row>
    <row r="1473" spans="1:9" x14ac:dyDescent="0.25">
      <c r="A1473" s="75"/>
      <c r="B1473" s="5">
        <v>5</v>
      </c>
      <c r="C1473" s="6" t="s">
        <v>7</v>
      </c>
      <c r="D1473" s="66">
        <v>283706</v>
      </c>
      <c r="E1473" s="66">
        <v>9530</v>
      </c>
      <c r="F1473" s="67">
        <f t="shared" si="643"/>
        <v>2361</v>
      </c>
      <c r="G1473" s="43">
        <f t="shared" si="644"/>
        <v>221</v>
      </c>
      <c r="H1473" s="68">
        <f t="shared" si="645"/>
        <v>11</v>
      </c>
      <c r="I1473" s="46">
        <f t="shared" si="646"/>
        <v>0</v>
      </c>
    </row>
    <row r="1474" spans="1:9" x14ac:dyDescent="0.25">
      <c r="A1474" s="76"/>
      <c r="B1474" s="5">
        <v>6</v>
      </c>
      <c r="C1474" s="6" t="s">
        <v>8</v>
      </c>
      <c r="D1474" s="66">
        <v>7244184</v>
      </c>
      <c r="E1474" s="66">
        <v>208440</v>
      </c>
      <c r="F1474" s="67">
        <f t="shared" si="643"/>
        <v>53629</v>
      </c>
      <c r="G1474" s="43">
        <f t="shared" si="644"/>
        <v>2627</v>
      </c>
      <c r="H1474" s="68">
        <f t="shared" si="645"/>
        <v>895</v>
      </c>
      <c r="I1474" s="46">
        <f t="shared" si="646"/>
        <v>-57</v>
      </c>
    </row>
    <row r="1475" spans="1:9" ht="31.5" x14ac:dyDescent="0.25">
      <c r="A1475" s="10" t="s">
        <v>0</v>
      </c>
      <c r="B1475" s="2" t="s">
        <v>12</v>
      </c>
      <c r="C1475" s="3" t="s">
        <v>13</v>
      </c>
      <c r="D1475" s="64" t="s">
        <v>14</v>
      </c>
      <c r="E1475" s="65" t="s">
        <v>9</v>
      </c>
      <c r="F1475" s="65" t="s">
        <v>15</v>
      </c>
      <c r="G1475" s="42" t="s">
        <v>21</v>
      </c>
      <c r="H1475" s="65" t="s">
        <v>10</v>
      </c>
      <c r="I1475" s="42" t="s">
        <v>22</v>
      </c>
    </row>
    <row r="1476" spans="1:9" x14ac:dyDescent="0.25">
      <c r="A1476" s="74">
        <v>44100</v>
      </c>
      <c r="B1476" s="5">
        <v>1</v>
      </c>
      <c r="C1476" s="6" t="s">
        <v>1</v>
      </c>
      <c r="D1476" s="66">
        <v>33047042</v>
      </c>
      <c r="E1476" s="66">
        <v>998285</v>
      </c>
      <c r="F1476" s="67">
        <f t="shared" ref="F1476:F1481" si="647">D1476-D1469</f>
        <v>293943</v>
      </c>
      <c r="G1476" s="43">
        <f t="shared" ref="G1476:G1481" si="648">F1476-F1469</f>
        <v>-24861</v>
      </c>
      <c r="H1476" s="68">
        <f t="shared" ref="H1476:H1481" si="649">E1476-E1469</f>
        <v>5307</v>
      </c>
      <c r="I1476" s="46">
        <f t="shared" ref="I1476:I1481" si="650">H1476-H1469</f>
        <v>-511</v>
      </c>
    </row>
    <row r="1477" spans="1:9" x14ac:dyDescent="0.25">
      <c r="A1477" s="75"/>
      <c r="B1477" s="5">
        <v>2</v>
      </c>
      <c r="C1477" s="6" t="s">
        <v>2</v>
      </c>
      <c r="D1477" s="66">
        <v>1143571</v>
      </c>
      <c r="E1477" s="66">
        <v>20225</v>
      </c>
      <c r="F1477" s="67">
        <f t="shared" si="647"/>
        <v>7523</v>
      </c>
      <c r="G1477" s="43">
        <f t="shared" si="648"/>
        <v>311</v>
      </c>
      <c r="H1477" s="68">
        <f t="shared" si="649"/>
        <v>169</v>
      </c>
      <c r="I1477" s="46">
        <f t="shared" si="650"/>
        <v>61</v>
      </c>
    </row>
    <row r="1478" spans="1:9" x14ac:dyDescent="0.25">
      <c r="A1478" s="75"/>
      <c r="B1478" s="5">
        <v>3</v>
      </c>
      <c r="C1478" s="6" t="s">
        <v>3</v>
      </c>
      <c r="D1478" s="66">
        <v>283760</v>
      </c>
      <c r="E1478" s="66">
        <v>5146</v>
      </c>
      <c r="F1478" s="67">
        <f t="shared" si="647"/>
        <v>1792</v>
      </c>
      <c r="G1478" s="43">
        <f t="shared" si="648"/>
        <v>232</v>
      </c>
      <c r="H1478" s="68">
        <f t="shared" si="649"/>
        <v>17</v>
      </c>
      <c r="I1478" s="46">
        <f t="shared" si="650"/>
        <v>3</v>
      </c>
    </row>
    <row r="1479" spans="1:9" x14ac:dyDescent="0.25">
      <c r="A1479" s="75"/>
      <c r="B1479" s="5">
        <v>4</v>
      </c>
      <c r="C1479" s="6" t="s">
        <v>4</v>
      </c>
      <c r="D1479" s="66">
        <v>308104</v>
      </c>
      <c r="E1479" s="66">
        <v>35818</v>
      </c>
      <c r="F1479" s="67">
        <f t="shared" si="647"/>
        <v>1869</v>
      </c>
      <c r="G1479" s="43">
        <f t="shared" si="648"/>
        <v>-43</v>
      </c>
      <c r="H1479" s="68">
        <f t="shared" si="649"/>
        <v>17</v>
      </c>
      <c r="I1479" s="46">
        <f t="shared" si="650"/>
        <v>-3</v>
      </c>
    </row>
    <row r="1480" spans="1:9" x14ac:dyDescent="0.25">
      <c r="A1480" s="75"/>
      <c r="B1480" s="5">
        <v>5</v>
      </c>
      <c r="C1480" s="6" t="s">
        <v>7</v>
      </c>
      <c r="D1480" s="66">
        <v>285025</v>
      </c>
      <c r="E1480" s="66">
        <v>9532</v>
      </c>
      <c r="F1480" s="67">
        <f t="shared" si="647"/>
        <v>1319</v>
      </c>
      <c r="G1480" s="43">
        <f t="shared" si="648"/>
        <v>-1042</v>
      </c>
      <c r="H1480" s="68">
        <f t="shared" si="649"/>
        <v>2</v>
      </c>
      <c r="I1480" s="46">
        <f t="shared" si="650"/>
        <v>-9</v>
      </c>
    </row>
    <row r="1481" spans="1:9" x14ac:dyDescent="0.25">
      <c r="A1481" s="76"/>
      <c r="B1481" s="5">
        <v>6</v>
      </c>
      <c r="C1481" s="6" t="s">
        <v>8</v>
      </c>
      <c r="D1481" s="66">
        <v>7287561</v>
      </c>
      <c r="E1481" s="66">
        <v>209177</v>
      </c>
      <c r="F1481" s="67">
        <f t="shared" si="647"/>
        <v>43377</v>
      </c>
      <c r="G1481" s="43">
        <f t="shared" si="648"/>
        <v>-10252</v>
      </c>
      <c r="H1481" s="68">
        <f t="shared" si="649"/>
        <v>737</v>
      </c>
      <c r="I1481" s="46">
        <f t="shared" si="650"/>
        <v>-158</v>
      </c>
    </row>
    <row r="1482" spans="1:9" ht="31.5" x14ac:dyDescent="0.25">
      <c r="A1482" s="10" t="s">
        <v>0</v>
      </c>
      <c r="B1482" s="2" t="s">
        <v>12</v>
      </c>
      <c r="C1482" s="3" t="s">
        <v>13</v>
      </c>
      <c r="D1482" s="64" t="s">
        <v>14</v>
      </c>
      <c r="E1482" s="65" t="s">
        <v>9</v>
      </c>
      <c r="F1482" s="65" t="s">
        <v>15</v>
      </c>
      <c r="G1482" s="42" t="s">
        <v>21</v>
      </c>
      <c r="H1482" s="65" t="s">
        <v>10</v>
      </c>
      <c r="I1482" s="42" t="s">
        <v>22</v>
      </c>
    </row>
    <row r="1483" spans="1:9" x14ac:dyDescent="0.25">
      <c r="A1483" s="74">
        <v>44101</v>
      </c>
      <c r="B1483" s="5">
        <v>1</v>
      </c>
      <c r="C1483" s="6" t="s">
        <v>1</v>
      </c>
      <c r="D1483" s="66">
        <v>33313167</v>
      </c>
      <c r="E1483" s="66">
        <v>1002292</v>
      </c>
      <c r="F1483" s="67">
        <f t="shared" ref="F1483:F1488" si="651">D1483-D1476</f>
        <v>266125</v>
      </c>
      <c r="G1483" s="43">
        <f t="shared" ref="G1483:G1488" si="652">F1483-F1476</f>
        <v>-27818</v>
      </c>
      <c r="H1483" s="68">
        <f t="shared" ref="H1483:H1488" si="653">E1483-E1476</f>
        <v>4007</v>
      </c>
      <c r="I1483" s="46">
        <f t="shared" ref="I1483:I1488" si="654">H1483-H1476</f>
        <v>-1300</v>
      </c>
    </row>
    <row r="1484" spans="1:9" x14ac:dyDescent="0.25">
      <c r="A1484" s="75"/>
      <c r="B1484" s="5">
        <v>2</v>
      </c>
      <c r="C1484" s="6" t="s">
        <v>2</v>
      </c>
      <c r="D1484" s="66">
        <v>1151438</v>
      </c>
      <c r="E1484" s="66">
        <v>20324</v>
      </c>
      <c r="F1484" s="67">
        <f t="shared" si="651"/>
        <v>7867</v>
      </c>
      <c r="G1484" s="43">
        <f t="shared" si="652"/>
        <v>344</v>
      </c>
      <c r="H1484" s="68">
        <f t="shared" si="653"/>
        <v>99</v>
      </c>
      <c r="I1484" s="46">
        <f t="shared" si="654"/>
        <v>-70</v>
      </c>
    </row>
    <row r="1485" spans="1:9" x14ac:dyDescent="0.25">
      <c r="A1485" s="75"/>
      <c r="B1485" s="5">
        <v>3</v>
      </c>
      <c r="C1485" s="6" t="s">
        <v>3</v>
      </c>
      <c r="D1485" s="66">
        <v>285776</v>
      </c>
      <c r="E1485" s="66">
        <v>5164</v>
      </c>
      <c r="F1485" s="67">
        <f t="shared" si="651"/>
        <v>2016</v>
      </c>
      <c r="G1485" s="43">
        <f t="shared" si="652"/>
        <v>224</v>
      </c>
      <c r="H1485" s="68">
        <f t="shared" si="653"/>
        <v>18</v>
      </c>
      <c r="I1485" s="46">
        <f t="shared" si="654"/>
        <v>1</v>
      </c>
    </row>
    <row r="1486" spans="1:9" x14ac:dyDescent="0.25">
      <c r="A1486" s="75"/>
      <c r="B1486" s="5">
        <v>4</v>
      </c>
      <c r="C1486" s="6" t="s">
        <v>4</v>
      </c>
      <c r="D1486" s="66">
        <v>309870</v>
      </c>
      <c r="E1486" s="66">
        <v>35835</v>
      </c>
      <c r="F1486" s="67">
        <f t="shared" si="651"/>
        <v>1766</v>
      </c>
      <c r="G1486" s="43">
        <f t="shared" si="652"/>
        <v>-103</v>
      </c>
      <c r="H1486" s="68">
        <f t="shared" si="653"/>
        <v>17</v>
      </c>
      <c r="I1486" s="46">
        <f t="shared" si="654"/>
        <v>0</v>
      </c>
    </row>
    <row r="1487" spans="1:9" x14ac:dyDescent="0.25">
      <c r="A1487" s="75"/>
      <c r="B1487" s="5">
        <v>5</v>
      </c>
      <c r="C1487" s="6" t="s">
        <v>7</v>
      </c>
      <c r="D1487" s="66">
        <v>286338</v>
      </c>
      <c r="E1487" s="66">
        <v>9534</v>
      </c>
      <c r="F1487" s="67">
        <f t="shared" si="651"/>
        <v>1313</v>
      </c>
      <c r="G1487" s="43">
        <f t="shared" si="652"/>
        <v>-6</v>
      </c>
      <c r="H1487" s="68">
        <f t="shared" si="653"/>
        <v>2</v>
      </c>
      <c r="I1487" s="46">
        <f t="shared" si="654"/>
        <v>0</v>
      </c>
    </row>
    <row r="1488" spans="1:9" x14ac:dyDescent="0.25">
      <c r="A1488" s="76"/>
      <c r="B1488" s="5">
        <v>6</v>
      </c>
      <c r="C1488" s="6" t="s">
        <v>8</v>
      </c>
      <c r="D1488" s="66">
        <v>7324193</v>
      </c>
      <c r="E1488" s="66">
        <v>209459</v>
      </c>
      <c r="F1488" s="67">
        <f t="shared" si="651"/>
        <v>36632</v>
      </c>
      <c r="G1488" s="43">
        <f t="shared" si="652"/>
        <v>-6745</v>
      </c>
      <c r="H1488" s="68">
        <f t="shared" si="653"/>
        <v>282</v>
      </c>
      <c r="I1488" s="46">
        <f t="shared" si="654"/>
        <v>-455</v>
      </c>
    </row>
    <row r="1489" spans="1:9" ht="31.5" x14ac:dyDescent="0.25">
      <c r="A1489" s="10" t="s">
        <v>0</v>
      </c>
      <c r="B1489" s="2" t="s">
        <v>12</v>
      </c>
      <c r="C1489" s="3" t="s">
        <v>13</v>
      </c>
      <c r="D1489" s="64" t="s">
        <v>14</v>
      </c>
      <c r="E1489" s="65" t="s">
        <v>9</v>
      </c>
      <c r="F1489" s="65" t="s">
        <v>15</v>
      </c>
      <c r="G1489" s="42" t="s">
        <v>21</v>
      </c>
      <c r="H1489" s="65" t="s">
        <v>10</v>
      </c>
      <c r="I1489" s="42" t="s">
        <v>22</v>
      </c>
    </row>
    <row r="1490" spans="1:9" x14ac:dyDescent="0.25">
      <c r="A1490" s="74">
        <v>44102</v>
      </c>
      <c r="B1490" s="5">
        <v>1</v>
      </c>
      <c r="C1490" s="6" t="s">
        <v>1</v>
      </c>
      <c r="D1490" s="66">
        <v>33543791</v>
      </c>
      <c r="E1490" s="66">
        <v>1006133</v>
      </c>
      <c r="F1490" s="67">
        <f t="shared" ref="F1490:F1495" si="655">D1490-D1483</f>
        <v>230624</v>
      </c>
      <c r="G1490" s="43">
        <f t="shared" ref="G1490:G1495" si="656">F1490-F1483</f>
        <v>-35501</v>
      </c>
      <c r="H1490" s="68">
        <f t="shared" ref="H1490:H1495" si="657">E1490-E1483</f>
        <v>3841</v>
      </c>
      <c r="I1490" s="46">
        <f t="shared" ref="I1490:I1495" si="658">H1490-H1483</f>
        <v>-166</v>
      </c>
    </row>
    <row r="1491" spans="1:9" x14ac:dyDescent="0.25">
      <c r="A1491" s="75"/>
      <c r="B1491" s="5">
        <v>2</v>
      </c>
      <c r="C1491" s="6" t="s">
        <v>2</v>
      </c>
      <c r="D1491" s="66">
        <v>1159573</v>
      </c>
      <c r="E1491" s="66">
        <v>20385</v>
      </c>
      <c r="F1491" s="67">
        <f t="shared" si="655"/>
        <v>8135</v>
      </c>
      <c r="G1491" s="43">
        <f t="shared" si="656"/>
        <v>268</v>
      </c>
      <c r="H1491" s="68">
        <f t="shared" si="657"/>
        <v>61</v>
      </c>
      <c r="I1491" s="46">
        <f t="shared" si="658"/>
        <v>-38</v>
      </c>
    </row>
    <row r="1492" spans="1:9" x14ac:dyDescent="0.25">
      <c r="A1492" s="75"/>
      <c r="B1492" s="5">
        <v>3</v>
      </c>
      <c r="C1492" s="6" t="s">
        <v>3</v>
      </c>
      <c r="D1492" s="66">
        <v>287993</v>
      </c>
      <c r="E1492" s="66">
        <v>5180</v>
      </c>
      <c r="F1492" s="67">
        <f t="shared" si="655"/>
        <v>2217</v>
      </c>
      <c r="G1492" s="43">
        <f t="shared" si="656"/>
        <v>201</v>
      </c>
      <c r="H1492" s="68">
        <f t="shared" si="657"/>
        <v>16</v>
      </c>
      <c r="I1492" s="46">
        <f t="shared" si="658"/>
        <v>-2</v>
      </c>
    </row>
    <row r="1493" spans="1:9" x14ac:dyDescent="0.25">
      <c r="A1493" s="75"/>
      <c r="B1493" s="5">
        <v>4</v>
      </c>
      <c r="C1493" s="6" t="s">
        <v>4</v>
      </c>
      <c r="D1493" s="66">
        <v>311364</v>
      </c>
      <c r="E1493" s="66">
        <v>35851</v>
      </c>
      <c r="F1493" s="67">
        <f t="shared" si="655"/>
        <v>1494</v>
      </c>
      <c r="G1493" s="43">
        <f t="shared" si="656"/>
        <v>-272</v>
      </c>
      <c r="H1493" s="68">
        <f t="shared" si="657"/>
        <v>16</v>
      </c>
      <c r="I1493" s="46">
        <f t="shared" si="658"/>
        <v>-1</v>
      </c>
    </row>
    <row r="1494" spans="1:9" x14ac:dyDescent="0.25">
      <c r="A1494" s="75"/>
      <c r="B1494" s="5">
        <v>5</v>
      </c>
      <c r="C1494" s="6" t="s">
        <v>7</v>
      </c>
      <c r="D1494" s="66">
        <v>288618</v>
      </c>
      <c r="E1494" s="66">
        <v>9545</v>
      </c>
      <c r="F1494" s="67">
        <f t="shared" si="655"/>
        <v>2280</v>
      </c>
      <c r="G1494" s="43">
        <f t="shared" si="656"/>
        <v>967</v>
      </c>
      <c r="H1494" s="68">
        <f t="shared" si="657"/>
        <v>11</v>
      </c>
      <c r="I1494" s="46">
        <f t="shared" si="658"/>
        <v>9</v>
      </c>
    </row>
    <row r="1495" spans="1:9" x14ac:dyDescent="0.25">
      <c r="A1495" s="76"/>
      <c r="B1495" s="5">
        <v>6</v>
      </c>
      <c r="C1495" s="6" t="s">
        <v>8</v>
      </c>
      <c r="D1495" s="66">
        <v>7361611</v>
      </c>
      <c r="E1495" s="66">
        <v>209808</v>
      </c>
      <c r="F1495" s="67">
        <f t="shared" si="655"/>
        <v>37418</v>
      </c>
      <c r="G1495" s="43">
        <f t="shared" si="656"/>
        <v>786</v>
      </c>
      <c r="H1495" s="68">
        <f t="shared" si="657"/>
        <v>349</v>
      </c>
      <c r="I1495" s="46">
        <f t="shared" si="658"/>
        <v>67</v>
      </c>
    </row>
    <row r="1496" spans="1:9" ht="31.5" x14ac:dyDescent="0.25">
      <c r="A1496" s="10" t="s">
        <v>0</v>
      </c>
      <c r="B1496" s="2" t="s">
        <v>12</v>
      </c>
      <c r="C1496" s="3" t="s">
        <v>13</v>
      </c>
      <c r="D1496" s="64" t="s">
        <v>14</v>
      </c>
      <c r="E1496" s="65" t="s">
        <v>9</v>
      </c>
      <c r="F1496" s="65" t="s">
        <v>15</v>
      </c>
      <c r="G1496" s="42" t="s">
        <v>21</v>
      </c>
      <c r="H1496" s="65" t="s">
        <v>10</v>
      </c>
      <c r="I1496" s="42" t="s">
        <v>22</v>
      </c>
    </row>
    <row r="1497" spans="1:9" x14ac:dyDescent="0.25">
      <c r="A1497" s="74">
        <v>44103</v>
      </c>
      <c r="B1497" s="5">
        <v>1</v>
      </c>
      <c r="C1497" s="6" t="s">
        <v>1</v>
      </c>
      <c r="D1497" s="66">
        <v>33834125</v>
      </c>
      <c r="E1497" s="66">
        <v>1012009</v>
      </c>
      <c r="F1497" s="67">
        <f t="shared" ref="F1497:F1502" si="659">D1497-D1490</f>
        <v>290334</v>
      </c>
      <c r="G1497" s="43">
        <f t="shared" ref="G1497:G1502" si="660">F1497-F1490</f>
        <v>59710</v>
      </c>
      <c r="H1497" s="68">
        <f t="shared" ref="H1497:H1502" si="661">E1497-E1490</f>
        <v>5876</v>
      </c>
      <c r="I1497" s="46">
        <f t="shared" ref="I1497:I1502" si="662">H1497-H1490</f>
        <v>2035</v>
      </c>
    </row>
    <row r="1498" spans="1:9" x14ac:dyDescent="0.25">
      <c r="A1498" s="75"/>
      <c r="B1498" s="5">
        <v>2</v>
      </c>
      <c r="C1498" s="6" t="s">
        <v>2</v>
      </c>
      <c r="D1498" s="66">
        <v>1167805</v>
      </c>
      <c r="E1498" s="66">
        <v>20545</v>
      </c>
      <c r="F1498" s="67">
        <f t="shared" si="659"/>
        <v>8232</v>
      </c>
      <c r="G1498" s="43">
        <f t="shared" si="660"/>
        <v>97</v>
      </c>
      <c r="H1498" s="68">
        <f t="shared" si="661"/>
        <v>160</v>
      </c>
      <c r="I1498" s="46">
        <f t="shared" si="662"/>
        <v>99</v>
      </c>
    </row>
    <row r="1499" spans="1:9" x14ac:dyDescent="0.25">
      <c r="A1499" s="75"/>
      <c r="B1499" s="5">
        <v>3</v>
      </c>
      <c r="C1499" s="6" t="s">
        <v>3</v>
      </c>
      <c r="D1499" s="66">
        <v>290293</v>
      </c>
      <c r="E1499" s="66">
        <v>5203</v>
      </c>
      <c r="F1499" s="67">
        <f t="shared" si="659"/>
        <v>2300</v>
      </c>
      <c r="G1499" s="43">
        <f t="shared" si="660"/>
        <v>83</v>
      </c>
      <c r="H1499" s="68">
        <f t="shared" si="661"/>
        <v>23</v>
      </c>
      <c r="I1499" s="46">
        <f t="shared" si="662"/>
        <v>7</v>
      </c>
    </row>
    <row r="1500" spans="1:9" x14ac:dyDescent="0.25">
      <c r="A1500" s="75"/>
      <c r="B1500" s="5">
        <v>4</v>
      </c>
      <c r="C1500" s="6" t="s">
        <v>4</v>
      </c>
      <c r="D1500" s="66">
        <v>313010</v>
      </c>
      <c r="E1500" s="66">
        <v>35875</v>
      </c>
      <c r="F1500" s="67">
        <f t="shared" si="659"/>
        <v>1646</v>
      </c>
      <c r="G1500" s="43">
        <f t="shared" si="660"/>
        <v>152</v>
      </c>
      <c r="H1500" s="68">
        <f t="shared" si="661"/>
        <v>24</v>
      </c>
      <c r="I1500" s="46">
        <f t="shared" si="662"/>
        <v>8</v>
      </c>
    </row>
    <row r="1501" spans="1:9" x14ac:dyDescent="0.25">
      <c r="A1501" s="75"/>
      <c r="B1501" s="5">
        <v>5</v>
      </c>
      <c r="C1501" s="6" t="s">
        <v>7</v>
      </c>
      <c r="D1501" s="66">
        <v>290466</v>
      </c>
      <c r="E1501" s="66">
        <v>9556</v>
      </c>
      <c r="F1501" s="67">
        <f t="shared" si="659"/>
        <v>1848</v>
      </c>
      <c r="G1501" s="43">
        <f t="shared" si="660"/>
        <v>-432</v>
      </c>
      <c r="H1501" s="68">
        <f t="shared" si="661"/>
        <v>11</v>
      </c>
      <c r="I1501" s="46">
        <f t="shared" si="662"/>
        <v>0</v>
      </c>
    </row>
    <row r="1502" spans="1:9" x14ac:dyDescent="0.25">
      <c r="A1502" s="76"/>
      <c r="B1502" s="5">
        <v>6</v>
      </c>
      <c r="C1502" s="6" t="s">
        <v>8</v>
      </c>
      <c r="D1502" s="66">
        <v>7406353</v>
      </c>
      <c r="E1502" s="66">
        <v>210785</v>
      </c>
      <c r="F1502" s="67">
        <f t="shared" si="659"/>
        <v>44742</v>
      </c>
      <c r="G1502" s="43">
        <f t="shared" si="660"/>
        <v>7324</v>
      </c>
      <c r="H1502" s="68">
        <f t="shared" si="661"/>
        <v>977</v>
      </c>
      <c r="I1502" s="46">
        <f t="shared" si="662"/>
        <v>628</v>
      </c>
    </row>
    <row r="1503" spans="1:9" ht="31.5" x14ac:dyDescent="0.25">
      <c r="A1503" s="10" t="s">
        <v>0</v>
      </c>
      <c r="B1503" s="2" t="s">
        <v>12</v>
      </c>
      <c r="C1503" s="3" t="s">
        <v>13</v>
      </c>
      <c r="D1503" s="64" t="s">
        <v>14</v>
      </c>
      <c r="E1503" s="65" t="s">
        <v>9</v>
      </c>
      <c r="F1503" s="65" t="s">
        <v>15</v>
      </c>
      <c r="G1503" s="42" t="s">
        <v>21</v>
      </c>
      <c r="H1503" s="65" t="s">
        <v>10</v>
      </c>
      <c r="I1503" s="42" t="s">
        <v>22</v>
      </c>
    </row>
    <row r="1504" spans="1:9" x14ac:dyDescent="0.25">
      <c r="A1504" s="74">
        <v>44104</v>
      </c>
      <c r="B1504" s="5">
        <v>1</v>
      </c>
      <c r="C1504" s="6" t="s">
        <v>1</v>
      </c>
      <c r="D1504" s="66">
        <v>34149803</v>
      </c>
      <c r="E1504" s="66">
        <v>1018217</v>
      </c>
      <c r="F1504" s="67">
        <f t="shared" ref="F1504:F1509" si="663">D1504-D1497</f>
        <v>315678</v>
      </c>
      <c r="G1504" s="43">
        <f t="shared" ref="G1504:G1509" si="664">F1504-F1497</f>
        <v>25344</v>
      </c>
      <c r="H1504" s="68">
        <f t="shared" ref="H1504:H1509" si="665">E1504-E1497</f>
        <v>6208</v>
      </c>
      <c r="I1504" s="46">
        <f t="shared" ref="I1504:I1509" si="666">H1504-H1497</f>
        <v>332</v>
      </c>
    </row>
    <row r="1505" spans="1:9" x14ac:dyDescent="0.25">
      <c r="A1505" s="75"/>
      <c r="B1505" s="5">
        <v>2</v>
      </c>
      <c r="C1505" s="6" t="s">
        <v>2</v>
      </c>
      <c r="D1505" s="66">
        <v>1176286</v>
      </c>
      <c r="E1505" s="66">
        <v>20722</v>
      </c>
      <c r="F1505" s="67">
        <f t="shared" si="663"/>
        <v>8481</v>
      </c>
      <c r="G1505" s="43">
        <f t="shared" si="664"/>
        <v>249</v>
      </c>
      <c r="H1505" s="68">
        <f t="shared" si="665"/>
        <v>177</v>
      </c>
      <c r="I1505" s="46">
        <f t="shared" si="666"/>
        <v>17</v>
      </c>
    </row>
    <row r="1506" spans="1:9" x14ac:dyDescent="0.25">
      <c r="A1506" s="75"/>
      <c r="B1506" s="5">
        <v>3</v>
      </c>
      <c r="C1506" s="6" t="s">
        <v>3</v>
      </c>
      <c r="D1506" s="66">
        <v>292601</v>
      </c>
      <c r="E1506" s="66">
        <v>5230</v>
      </c>
      <c r="F1506" s="67">
        <f t="shared" si="663"/>
        <v>2308</v>
      </c>
      <c r="G1506" s="43">
        <f t="shared" si="664"/>
        <v>8</v>
      </c>
      <c r="H1506" s="68">
        <f t="shared" si="665"/>
        <v>27</v>
      </c>
      <c r="I1506" s="46">
        <f t="shared" si="666"/>
        <v>4</v>
      </c>
    </row>
    <row r="1507" spans="1:9" x14ac:dyDescent="0.25">
      <c r="A1507" s="75"/>
      <c r="B1507" s="5">
        <v>4</v>
      </c>
      <c r="C1507" s="6" t="s">
        <v>4</v>
      </c>
      <c r="D1507" s="66">
        <v>314861</v>
      </c>
      <c r="E1507" s="66">
        <v>35894</v>
      </c>
      <c r="F1507" s="67">
        <f t="shared" si="663"/>
        <v>1851</v>
      </c>
      <c r="G1507" s="43">
        <f t="shared" si="664"/>
        <v>205</v>
      </c>
      <c r="H1507" s="68">
        <f t="shared" si="665"/>
        <v>19</v>
      </c>
      <c r="I1507" s="46">
        <f t="shared" si="666"/>
        <v>-5</v>
      </c>
    </row>
    <row r="1508" spans="1:9" x14ac:dyDescent="0.25">
      <c r="A1508" s="75"/>
      <c r="B1508" s="5">
        <v>5</v>
      </c>
      <c r="C1508" s="6" t="s">
        <v>7</v>
      </c>
      <c r="D1508" s="66">
        <v>292911</v>
      </c>
      <c r="E1508" s="66">
        <v>9571</v>
      </c>
      <c r="F1508" s="67">
        <f t="shared" si="663"/>
        <v>2445</v>
      </c>
      <c r="G1508" s="43">
        <f t="shared" si="664"/>
        <v>597</v>
      </c>
      <c r="H1508" s="68">
        <f t="shared" si="665"/>
        <v>15</v>
      </c>
      <c r="I1508" s="46">
        <f t="shared" si="666"/>
        <v>4</v>
      </c>
    </row>
    <row r="1509" spans="1:9" x14ac:dyDescent="0.25">
      <c r="A1509" s="76"/>
      <c r="B1509" s="5">
        <v>6</v>
      </c>
      <c r="C1509" s="6" t="s">
        <v>8</v>
      </c>
      <c r="D1509" s="66">
        <v>7447282</v>
      </c>
      <c r="E1509" s="66">
        <v>211740</v>
      </c>
      <c r="F1509" s="67">
        <f t="shared" si="663"/>
        <v>40929</v>
      </c>
      <c r="G1509" s="43">
        <f t="shared" si="664"/>
        <v>-3813</v>
      </c>
      <c r="H1509" s="68">
        <f t="shared" si="665"/>
        <v>955</v>
      </c>
      <c r="I1509" s="46">
        <f t="shared" si="666"/>
        <v>-22</v>
      </c>
    </row>
    <row r="1510" spans="1:9" ht="31.5" x14ac:dyDescent="0.25">
      <c r="A1510" s="10" t="s">
        <v>0</v>
      </c>
      <c r="B1510" s="2" t="s">
        <v>12</v>
      </c>
      <c r="C1510" s="3" t="s">
        <v>13</v>
      </c>
      <c r="D1510" s="64" t="s">
        <v>14</v>
      </c>
      <c r="E1510" s="65" t="s">
        <v>9</v>
      </c>
      <c r="F1510" s="65" t="s">
        <v>15</v>
      </c>
      <c r="G1510" s="42" t="s">
        <v>21</v>
      </c>
      <c r="H1510" s="65" t="s">
        <v>10</v>
      </c>
      <c r="I1510" s="42" t="s">
        <v>22</v>
      </c>
    </row>
    <row r="1511" spans="1:9" x14ac:dyDescent="0.25">
      <c r="A1511" s="74">
        <v>44105</v>
      </c>
      <c r="B1511" s="5">
        <v>1</v>
      </c>
      <c r="C1511" s="6" t="s">
        <v>1</v>
      </c>
      <c r="D1511" s="66">
        <v>34469955</v>
      </c>
      <c r="E1511" s="66">
        <v>1027131</v>
      </c>
      <c r="F1511" s="67">
        <f t="shared" ref="F1511:F1516" si="667">D1511-D1504</f>
        <v>320152</v>
      </c>
      <c r="G1511" s="43">
        <f t="shared" ref="G1511:G1516" si="668">F1511-F1504</f>
        <v>4474</v>
      </c>
      <c r="H1511" s="68">
        <f t="shared" ref="H1511:H1516" si="669">E1511-E1504</f>
        <v>8914</v>
      </c>
      <c r="I1511" s="46">
        <f t="shared" ref="I1511:I1516" si="670">H1511-H1504</f>
        <v>2706</v>
      </c>
    </row>
    <row r="1512" spans="1:9" x14ac:dyDescent="0.25">
      <c r="A1512" s="75"/>
      <c r="B1512" s="5">
        <v>2</v>
      </c>
      <c r="C1512" s="6" t="s">
        <v>2</v>
      </c>
      <c r="D1512" s="66">
        <v>1185231</v>
      </c>
      <c r="E1512" s="66">
        <v>20891</v>
      </c>
      <c r="F1512" s="67">
        <f t="shared" si="667"/>
        <v>8945</v>
      </c>
      <c r="G1512" s="43">
        <f t="shared" si="668"/>
        <v>464</v>
      </c>
      <c r="H1512" s="68">
        <f t="shared" si="669"/>
        <v>169</v>
      </c>
      <c r="I1512" s="46">
        <f t="shared" si="670"/>
        <v>-8</v>
      </c>
    </row>
    <row r="1513" spans="1:9" x14ac:dyDescent="0.25">
      <c r="A1513" s="75"/>
      <c r="B1513" s="5">
        <v>3</v>
      </c>
      <c r="C1513" s="6" t="s">
        <v>3</v>
      </c>
      <c r="D1513" s="66">
        <v>295025</v>
      </c>
      <c r="E1513" s="66">
        <v>5254</v>
      </c>
      <c r="F1513" s="67">
        <f t="shared" si="667"/>
        <v>2424</v>
      </c>
      <c r="G1513" s="43">
        <f t="shared" si="668"/>
        <v>116</v>
      </c>
      <c r="H1513" s="68">
        <f t="shared" si="669"/>
        <v>24</v>
      </c>
      <c r="I1513" s="46">
        <f t="shared" si="670"/>
        <v>-3</v>
      </c>
    </row>
    <row r="1514" spans="1:9" x14ac:dyDescent="0.25">
      <c r="A1514" s="75"/>
      <c r="B1514" s="5">
        <v>4</v>
      </c>
      <c r="C1514" s="6" t="s">
        <v>4</v>
      </c>
      <c r="D1514" s="66">
        <v>317409</v>
      </c>
      <c r="E1514" s="66">
        <v>35918</v>
      </c>
      <c r="F1514" s="67">
        <f t="shared" si="667"/>
        <v>2548</v>
      </c>
      <c r="G1514" s="43">
        <f t="shared" si="668"/>
        <v>697</v>
      </c>
      <c r="H1514" s="68">
        <f t="shared" si="669"/>
        <v>24</v>
      </c>
      <c r="I1514" s="46">
        <f t="shared" si="670"/>
        <v>5</v>
      </c>
    </row>
    <row r="1515" spans="1:9" x14ac:dyDescent="0.25">
      <c r="A1515" s="75"/>
      <c r="B1515" s="5">
        <v>5</v>
      </c>
      <c r="C1515" s="6" t="s">
        <v>7</v>
      </c>
      <c r="D1515" s="66">
        <v>295530</v>
      </c>
      <c r="E1515" s="66">
        <v>9586</v>
      </c>
      <c r="F1515" s="67">
        <f t="shared" si="667"/>
        <v>2619</v>
      </c>
      <c r="G1515" s="43">
        <f t="shared" si="668"/>
        <v>174</v>
      </c>
      <c r="H1515" s="68">
        <f t="shared" si="669"/>
        <v>15</v>
      </c>
      <c r="I1515" s="46">
        <f t="shared" si="670"/>
        <v>0</v>
      </c>
    </row>
    <row r="1516" spans="1:9" x14ac:dyDescent="0.25">
      <c r="A1516" s="76"/>
      <c r="B1516" s="5">
        <v>6</v>
      </c>
      <c r="C1516" s="6" t="s">
        <v>8</v>
      </c>
      <c r="D1516" s="66">
        <v>7494671</v>
      </c>
      <c r="E1516" s="66">
        <v>212660</v>
      </c>
      <c r="F1516" s="67">
        <f t="shared" si="667"/>
        <v>47389</v>
      </c>
      <c r="G1516" s="43">
        <f t="shared" si="668"/>
        <v>6460</v>
      </c>
      <c r="H1516" s="68">
        <f t="shared" si="669"/>
        <v>920</v>
      </c>
      <c r="I1516" s="46">
        <f t="shared" si="670"/>
        <v>-35</v>
      </c>
    </row>
    <row r="1517" spans="1:9" ht="31.5" x14ac:dyDescent="0.25">
      <c r="A1517" s="10" t="s">
        <v>0</v>
      </c>
      <c r="B1517" s="2" t="s">
        <v>12</v>
      </c>
      <c r="C1517" s="3" t="s">
        <v>13</v>
      </c>
      <c r="D1517" s="64" t="s">
        <v>14</v>
      </c>
      <c r="E1517" s="65" t="s">
        <v>9</v>
      </c>
      <c r="F1517" s="65" t="s">
        <v>15</v>
      </c>
      <c r="G1517" s="42" t="s">
        <v>21</v>
      </c>
      <c r="H1517" s="65" t="s">
        <v>10</v>
      </c>
      <c r="I1517" s="42" t="s">
        <v>22</v>
      </c>
    </row>
    <row r="1518" spans="1:9" x14ac:dyDescent="0.25">
      <c r="A1518" s="74">
        <v>44106</v>
      </c>
      <c r="B1518" s="5">
        <v>1</v>
      </c>
      <c r="C1518" s="6" t="s">
        <v>1</v>
      </c>
      <c r="D1518" s="66">
        <f>D1525-296581</f>
        <v>34843567</v>
      </c>
      <c r="E1518" s="66">
        <f>E1525-4797</f>
        <v>1032733</v>
      </c>
      <c r="F1518" s="67">
        <f t="shared" ref="F1518:F1523" si="671">D1518-D1511</f>
        <v>373612</v>
      </c>
      <c r="G1518" s="43">
        <f t="shared" ref="G1518:G1523" si="672">F1518-F1511</f>
        <v>53460</v>
      </c>
      <c r="H1518" s="68">
        <f t="shared" ref="H1518:H1523" si="673">E1518-E1511</f>
        <v>5602</v>
      </c>
      <c r="I1518" s="46">
        <f t="shared" ref="I1518:I1523" si="674">H1518-H1511</f>
        <v>-3312</v>
      </c>
    </row>
    <row r="1519" spans="1:9" x14ac:dyDescent="0.25">
      <c r="A1519" s="75"/>
      <c r="B1519" s="5">
        <v>2</v>
      </c>
      <c r="C1519" s="6" t="s">
        <v>2</v>
      </c>
      <c r="D1519" s="66">
        <f>D1526-9859</f>
        <v>1194643</v>
      </c>
      <c r="E1519" s="66">
        <f>E1526-174</f>
        <v>21077</v>
      </c>
      <c r="F1519" s="67">
        <f t="shared" si="671"/>
        <v>9412</v>
      </c>
      <c r="G1519" s="43">
        <f t="shared" si="672"/>
        <v>467</v>
      </c>
      <c r="H1519" s="68">
        <f t="shared" si="673"/>
        <v>186</v>
      </c>
      <c r="I1519" s="46">
        <f t="shared" si="674"/>
        <v>17</v>
      </c>
    </row>
    <row r="1520" spans="1:9" x14ac:dyDescent="0.25">
      <c r="A1520" s="75"/>
      <c r="B1520" s="5">
        <v>3</v>
      </c>
      <c r="C1520" s="6" t="s">
        <v>3</v>
      </c>
      <c r="D1520" s="66">
        <v>297729</v>
      </c>
      <c r="E1520" s="66">
        <v>5282</v>
      </c>
      <c r="F1520" s="67">
        <f t="shared" si="671"/>
        <v>2704</v>
      </c>
      <c r="G1520" s="43">
        <f t="shared" si="672"/>
        <v>280</v>
      </c>
      <c r="H1520" s="68">
        <f t="shared" si="673"/>
        <v>28</v>
      </c>
      <c r="I1520" s="46">
        <f t="shared" si="674"/>
        <v>4</v>
      </c>
    </row>
    <row r="1521" spans="1:9" x14ac:dyDescent="0.25">
      <c r="A1521" s="75"/>
      <c r="B1521" s="5">
        <v>4</v>
      </c>
      <c r="C1521" s="6" t="s">
        <v>4</v>
      </c>
      <c r="D1521" s="66">
        <f>D1528-2844</f>
        <v>319907</v>
      </c>
      <c r="E1521" s="66">
        <f>E1528-27</f>
        <v>35941</v>
      </c>
      <c r="F1521" s="67">
        <f t="shared" si="671"/>
        <v>2498</v>
      </c>
      <c r="G1521" s="43">
        <f t="shared" si="672"/>
        <v>-50</v>
      </c>
      <c r="H1521" s="68">
        <f t="shared" si="673"/>
        <v>23</v>
      </c>
      <c r="I1521" s="46">
        <f t="shared" si="674"/>
        <v>-1</v>
      </c>
    </row>
    <row r="1522" spans="1:9" x14ac:dyDescent="0.25">
      <c r="A1522" s="75"/>
      <c r="B1522" s="5">
        <v>5</v>
      </c>
      <c r="C1522" s="6" t="s">
        <v>7</v>
      </c>
      <c r="D1522" s="66">
        <f>D1529-1665</f>
        <v>298363</v>
      </c>
      <c r="E1522" s="66">
        <f>E1529-1</f>
        <v>9596</v>
      </c>
      <c r="F1522" s="67">
        <f t="shared" si="671"/>
        <v>2833</v>
      </c>
      <c r="G1522" s="43">
        <f t="shared" si="672"/>
        <v>214</v>
      </c>
      <c r="H1522" s="68">
        <f t="shared" si="673"/>
        <v>10</v>
      </c>
      <c r="I1522" s="46">
        <f t="shared" si="674"/>
        <v>-5</v>
      </c>
    </row>
    <row r="1523" spans="1:9" x14ac:dyDescent="0.25">
      <c r="A1523" s="76"/>
      <c r="B1523" s="5">
        <v>6</v>
      </c>
      <c r="C1523" s="6" t="s">
        <v>8</v>
      </c>
      <c r="D1523" s="66">
        <f>D1530-50257</f>
        <v>7552589</v>
      </c>
      <c r="E1523" s="66">
        <f>E1530-757</f>
        <v>213522</v>
      </c>
      <c r="F1523" s="67">
        <f t="shared" si="671"/>
        <v>57918</v>
      </c>
      <c r="G1523" s="43">
        <f t="shared" si="672"/>
        <v>10529</v>
      </c>
      <c r="H1523" s="68">
        <f t="shared" si="673"/>
        <v>862</v>
      </c>
      <c r="I1523" s="46">
        <f t="shared" si="674"/>
        <v>-58</v>
      </c>
    </row>
    <row r="1524" spans="1:9" ht="31.5" x14ac:dyDescent="0.25">
      <c r="A1524" s="10" t="s">
        <v>0</v>
      </c>
      <c r="B1524" s="2" t="s">
        <v>12</v>
      </c>
      <c r="C1524" s="3" t="s">
        <v>13</v>
      </c>
      <c r="D1524" s="64" t="s">
        <v>14</v>
      </c>
      <c r="E1524" s="65" t="s">
        <v>9</v>
      </c>
      <c r="F1524" s="65" t="s">
        <v>15</v>
      </c>
      <c r="G1524" s="42" t="s">
        <v>21</v>
      </c>
      <c r="H1524" s="65" t="s">
        <v>10</v>
      </c>
      <c r="I1524" s="42" t="s">
        <v>22</v>
      </c>
    </row>
    <row r="1525" spans="1:9" x14ac:dyDescent="0.25">
      <c r="A1525" s="74">
        <v>44107</v>
      </c>
      <c r="B1525" s="5">
        <v>1</v>
      </c>
      <c r="C1525" s="6" t="s">
        <v>1</v>
      </c>
      <c r="D1525" s="66">
        <v>35140148</v>
      </c>
      <c r="E1525" s="66">
        <v>1037530</v>
      </c>
      <c r="F1525" s="67">
        <f t="shared" ref="F1525:F1530" si="675">D1525-D1518</f>
        <v>296581</v>
      </c>
      <c r="G1525" s="43">
        <f t="shared" ref="G1525:G1530" si="676">F1525-F1518</f>
        <v>-77031</v>
      </c>
      <c r="H1525" s="68">
        <f t="shared" ref="H1525:H1530" si="677">E1525-E1518</f>
        <v>4797</v>
      </c>
      <c r="I1525" s="46">
        <f t="shared" ref="I1525:I1530" si="678">H1525-H1518</f>
        <v>-805</v>
      </c>
    </row>
    <row r="1526" spans="1:9" x14ac:dyDescent="0.25">
      <c r="A1526" s="75"/>
      <c r="B1526" s="5">
        <v>2</v>
      </c>
      <c r="C1526" s="6" t="s">
        <v>2</v>
      </c>
      <c r="D1526" s="66">
        <v>1204502</v>
      </c>
      <c r="E1526" s="66">
        <v>21251</v>
      </c>
      <c r="F1526" s="67">
        <f t="shared" si="675"/>
        <v>9859</v>
      </c>
      <c r="G1526" s="43">
        <f t="shared" si="676"/>
        <v>447</v>
      </c>
      <c r="H1526" s="68">
        <f t="shared" si="677"/>
        <v>174</v>
      </c>
      <c r="I1526" s="46">
        <f t="shared" si="678"/>
        <v>-12</v>
      </c>
    </row>
    <row r="1527" spans="1:9" x14ac:dyDescent="0.25">
      <c r="A1527" s="75"/>
      <c r="B1527" s="5">
        <v>3</v>
      </c>
      <c r="C1527" s="6" t="s">
        <v>3</v>
      </c>
      <c r="D1527" s="66">
        <v>300613</v>
      </c>
      <c r="E1527" s="66">
        <v>5314</v>
      </c>
      <c r="F1527" s="67">
        <f t="shared" si="675"/>
        <v>2884</v>
      </c>
      <c r="G1527" s="43">
        <f t="shared" si="676"/>
        <v>180</v>
      </c>
      <c r="H1527" s="68">
        <f t="shared" si="677"/>
        <v>32</v>
      </c>
      <c r="I1527" s="46">
        <f t="shared" si="678"/>
        <v>4</v>
      </c>
    </row>
    <row r="1528" spans="1:9" x14ac:dyDescent="0.25">
      <c r="A1528" s="75"/>
      <c r="B1528" s="5">
        <v>4</v>
      </c>
      <c r="C1528" s="6" t="s">
        <v>4</v>
      </c>
      <c r="D1528" s="66">
        <v>322751</v>
      </c>
      <c r="E1528" s="66">
        <v>35968</v>
      </c>
      <c r="F1528" s="67">
        <f t="shared" si="675"/>
        <v>2844</v>
      </c>
      <c r="G1528" s="43">
        <f t="shared" si="676"/>
        <v>346</v>
      </c>
      <c r="H1528" s="68">
        <f t="shared" si="677"/>
        <v>27</v>
      </c>
      <c r="I1528" s="46">
        <f t="shared" si="678"/>
        <v>4</v>
      </c>
    </row>
    <row r="1529" spans="1:9" x14ac:dyDescent="0.25">
      <c r="A1529" s="75"/>
      <c r="B1529" s="5">
        <v>5</v>
      </c>
      <c r="C1529" s="6" t="s">
        <v>7</v>
      </c>
      <c r="D1529" s="66">
        <v>300028</v>
      </c>
      <c r="E1529" s="66">
        <v>9597</v>
      </c>
      <c r="F1529" s="67">
        <f t="shared" si="675"/>
        <v>1665</v>
      </c>
      <c r="G1529" s="43">
        <f t="shared" si="676"/>
        <v>-1168</v>
      </c>
      <c r="H1529" s="68">
        <f t="shared" si="677"/>
        <v>1</v>
      </c>
      <c r="I1529" s="46">
        <f t="shared" si="678"/>
        <v>-9</v>
      </c>
    </row>
    <row r="1530" spans="1:9" x14ac:dyDescent="0.25">
      <c r="A1530" s="76"/>
      <c r="B1530" s="5">
        <v>6</v>
      </c>
      <c r="C1530" s="6" t="s">
        <v>8</v>
      </c>
      <c r="D1530" s="66">
        <v>7602846</v>
      </c>
      <c r="E1530" s="66">
        <v>214279</v>
      </c>
      <c r="F1530" s="67">
        <f t="shared" si="675"/>
        <v>50257</v>
      </c>
      <c r="G1530" s="43">
        <f t="shared" si="676"/>
        <v>-7661</v>
      </c>
      <c r="H1530" s="68">
        <f t="shared" si="677"/>
        <v>757</v>
      </c>
      <c r="I1530" s="46">
        <f t="shared" si="678"/>
        <v>-105</v>
      </c>
    </row>
    <row r="1531" spans="1:9" ht="31.5" x14ac:dyDescent="0.25">
      <c r="A1531" s="10" t="s">
        <v>0</v>
      </c>
      <c r="B1531" s="2" t="s">
        <v>12</v>
      </c>
      <c r="C1531" s="3" t="s">
        <v>13</v>
      </c>
      <c r="D1531" s="64" t="s">
        <v>14</v>
      </c>
      <c r="E1531" s="65" t="s">
        <v>9</v>
      </c>
      <c r="F1531" s="65" t="s">
        <v>15</v>
      </c>
      <c r="G1531" s="42" t="s">
        <v>21</v>
      </c>
      <c r="H1531" s="65" t="s">
        <v>10</v>
      </c>
      <c r="I1531" s="42" t="s">
        <v>22</v>
      </c>
    </row>
    <row r="1532" spans="1:9" x14ac:dyDescent="0.25">
      <c r="A1532" s="74">
        <v>44108</v>
      </c>
      <c r="B1532" s="5">
        <v>1</v>
      </c>
      <c r="C1532" s="6" t="s">
        <v>1</v>
      </c>
      <c r="D1532" s="66">
        <v>35390111</v>
      </c>
      <c r="E1532" s="66">
        <v>1041549</v>
      </c>
      <c r="F1532" s="67">
        <f t="shared" ref="F1532:F1537" si="679">D1532-D1525</f>
        <v>249963</v>
      </c>
      <c r="G1532" s="43">
        <f t="shared" ref="G1532:G1537" si="680">F1532-F1525</f>
        <v>-46618</v>
      </c>
      <c r="H1532" s="68">
        <f t="shared" ref="H1532:H1537" si="681">E1532-E1525</f>
        <v>4019</v>
      </c>
      <c r="I1532" s="46">
        <f t="shared" ref="I1532:I1537" si="682">H1532-H1525</f>
        <v>-778</v>
      </c>
    </row>
    <row r="1533" spans="1:9" x14ac:dyDescent="0.25">
      <c r="A1533" s="75"/>
      <c r="B1533" s="5">
        <v>2</v>
      </c>
      <c r="C1533" s="6" t="s">
        <v>2</v>
      </c>
      <c r="D1533" s="66">
        <v>1215001</v>
      </c>
      <c r="E1533" s="66">
        <v>21358</v>
      </c>
      <c r="F1533" s="67">
        <f t="shared" si="679"/>
        <v>10499</v>
      </c>
      <c r="G1533" s="43">
        <f t="shared" si="680"/>
        <v>640</v>
      </c>
      <c r="H1533" s="68">
        <f t="shared" si="681"/>
        <v>107</v>
      </c>
      <c r="I1533" s="46">
        <f t="shared" si="682"/>
        <v>-67</v>
      </c>
    </row>
    <row r="1534" spans="1:9" x14ac:dyDescent="0.25">
      <c r="A1534" s="75"/>
      <c r="B1534" s="5">
        <v>3</v>
      </c>
      <c r="C1534" s="6" t="s">
        <v>3</v>
      </c>
      <c r="D1534" s="66">
        <v>303940</v>
      </c>
      <c r="E1534" s="66">
        <v>5343</v>
      </c>
      <c r="F1534" s="67">
        <f t="shared" si="679"/>
        <v>3327</v>
      </c>
      <c r="G1534" s="43">
        <f t="shared" si="680"/>
        <v>443</v>
      </c>
      <c r="H1534" s="68">
        <f t="shared" si="681"/>
        <v>29</v>
      </c>
      <c r="I1534" s="46">
        <f t="shared" si="682"/>
        <v>-3</v>
      </c>
    </row>
    <row r="1535" spans="1:9" x14ac:dyDescent="0.25">
      <c r="A1535" s="75"/>
      <c r="B1535" s="5">
        <v>4</v>
      </c>
      <c r="C1535" s="6" t="s">
        <v>4</v>
      </c>
      <c r="D1535" s="66">
        <v>325329</v>
      </c>
      <c r="E1535" s="66">
        <v>35986</v>
      </c>
      <c r="F1535" s="67">
        <f t="shared" si="679"/>
        <v>2578</v>
      </c>
      <c r="G1535" s="43">
        <f t="shared" si="680"/>
        <v>-266</v>
      </c>
      <c r="H1535" s="68">
        <f t="shared" si="681"/>
        <v>18</v>
      </c>
      <c r="I1535" s="46">
        <f t="shared" si="682"/>
        <v>-9</v>
      </c>
    </row>
    <row r="1536" spans="1:9" x14ac:dyDescent="0.25">
      <c r="A1536" s="75"/>
      <c r="B1536" s="5">
        <v>5</v>
      </c>
      <c r="C1536" s="6" t="s">
        <v>7</v>
      </c>
      <c r="D1536" s="66">
        <v>301571</v>
      </c>
      <c r="E1536" s="66">
        <v>9602</v>
      </c>
      <c r="F1536" s="67">
        <f t="shared" si="679"/>
        <v>1543</v>
      </c>
      <c r="G1536" s="43">
        <f t="shared" si="680"/>
        <v>-122</v>
      </c>
      <c r="H1536" s="68">
        <f t="shared" si="681"/>
        <v>5</v>
      </c>
      <c r="I1536" s="46">
        <f t="shared" si="682"/>
        <v>4</v>
      </c>
    </row>
    <row r="1537" spans="1:12" x14ac:dyDescent="0.25">
      <c r="A1537" s="76"/>
      <c r="B1537" s="5">
        <v>6</v>
      </c>
      <c r="C1537" s="6" t="s">
        <v>8</v>
      </c>
      <c r="D1537" s="66">
        <v>7636912</v>
      </c>
      <c r="E1537" s="66">
        <v>214611</v>
      </c>
      <c r="F1537" s="67">
        <f t="shared" si="679"/>
        <v>34066</v>
      </c>
      <c r="G1537" s="43">
        <f t="shared" si="680"/>
        <v>-16191</v>
      </c>
      <c r="H1537" s="68">
        <f t="shared" si="681"/>
        <v>332</v>
      </c>
      <c r="I1537" s="46">
        <f t="shared" si="682"/>
        <v>-425</v>
      </c>
    </row>
    <row r="1538" spans="1:12" ht="31.5" x14ac:dyDescent="0.25">
      <c r="A1538" s="10" t="s">
        <v>0</v>
      </c>
      <c r="B1538" s="2" t="s">
        <v>12</v>
      </c>
      <c r="C1538" s="3" t="s">
        <v>13</v>
      </c>
      <c r="D1538" s="64" t="s">
        <v>14</v>
      </c>
      <c r="E1538" s="65" t="s">
        <v>9</v>
      </c>
      <c r="F1538" s="65" t="s">
        <v>15</v>
      </c>
      <c r="G1538" s="42" t="s">
        <v>21</v>
      </c>
      <c r="H1538" s="65" t="s">
        <v>10</v>
      </c>
      <c r="I1538" s="42" t="s">
        <v>22</v>
      </c>
    </row>
    <row r="1539" spans="1:12" x14ac:dyDescent="0.25">
      <c r="A1539" s="74">
        <v>44109</v>
      </c>
      <c r="B1539" s="5">
        <v>1</v>
      </c>
      <c r="C1539" s="6" t="s">
        <v>1</v>
      </c>
      <c r="D1539" s="66">
        <v>35704669</v>
      </c>
      <c r="E1539" s="66">
        <v>1047088</v>
      </c>
      <c r="F1539" s="67">
        <f t="shared" ref="F1539:F1544" si="683">D1539-D1532</f>
        <v>314558</v>
      </c>
      <c r="G1539" s="43">
        <f t="shared" ref="G1539:G1544" si="684">F1539-F1532</f>
        <v>64595</v>
      </c>
      <c r="H1539" s="68">
        <f t="shared" ref="H1539:H1544" si="685">E1539-E1532</f>
        <v>5539</v>
      </c>
      <c r="I1539" s="46">
        <f t="shared" ref="I1539:I1544" si="686">H1539-H1532</f>
        <v>1520</v>
      </c>
      <c r="K1539" s="73"/>
      <c r="L1539" s="73"/>
    </row>
    <row r="1540" spans="1:12" x14ac:dyDescent="0.25">
      <c r="A1540" s="75"/>
      <c r="B1540" s="5">
        <v>2</v>
      </c>
      <c r="C1540" s="6" t="s">
        <v>2</v>
      </c>
      <c r="D1540" s="66">
        <v>1226026</v>
      </c>
      <c r="E1540" s="66">
        <v>21519</v>
      </c>
      <c r="F1540" s="67">
        <f t="shared" si="683"/>
        <v>11025</v>
      </c>
      <c r="G1540" s="43">
        <f t="shared" si="684"/>
        <v>526</v>
      </c>
      <c r="H1540" s="68">
        <f t="shared" si="685"/>
        <v>161</v>
      </c>
      <c r="I1540" s="46">
        <f t="shared" si="686"/>
        <v>54</v>
      </c>
      <c r="K1540" s="73"/>
      <c r="L1540" s="73"/>
    </row>
    <row r="1541" spans="1:12" x14ac:dyDescent="0.25">
      <c r="A1541" s="75"/>
      <c r="B1541" s="5">
        <v>3</v>
      </c>
      <c r="C1541" s="6" t="s">
        <v>3</v>
      </c>
      <c r="D1541" s="66">
        <v>307477</v>
      </c>
      <c r="E1541" s="66">
        <v>5370</v>
      </c>
      <c r="F1541" s="67">
        <f t="shared" si="683"/>
        <v>3537</v>
      </c>
      <c r="G1541" s="43">
        <f t="shared" si="684"/>
        <v>210</v>
      </c>
      <c r="H1541" s="68">
        <f t="shared" si="685"/>
        <v>27</v>
      </c>
      <c r="I1541" s="46">
        <f t="shared" si="686"/>
        <v>-2</v>
      </c>
    </row>
    <row r="1542" spans="1:12" x14ac:dyDescent="0.25">
      <c r="A1542" s="75"/>
      <c r="B1542" s="5">
        <v>4</v>
      </c>
      <c r="C1542" s="6" t="s">
        <v>4</v>
      </c>
      <c r="D1542" s="66">
        <v>327974</v>
      </c>
      <c r="E1542" s="66">
        <v>36012</v>
      </c>
      <c r="F1542" s="67">
        <f t="shared" si="683"/>
        <v>2645</v>
      </c>
      <c r="G1542" s="43">
        <f t="shared" si="684"/>
        <v>67</v>
      </c>
      <c r="H1542" s="68">
        <f t="shared" si="685"/>
        <v>26</v>
      </c>
      <c r="I1542" s="46">
        <f t="shared" si="686"/>
        <v>8</v>
      </c>
      <c r="K1542" s="73"/>
      <c r="L1542" s="73"/>
    </row>
    <row r="1543" spans="1:12" x14ac:dyDescent="0.25">
      <c r="A1543" s="75"/>
      <c r="B1543" s="5">
        <v>5</v>
      </c>
      <c r="C1543" s="6" t="s">
        <v>7</v>
      </c>
      <c r="D1543" s="66">
        <v>304530</v>
      </c>
      <c r="E1543" s="66">
        <v>9614</v>
      </c>
      <c r="F1543" s="67">
        <f t="shared" si="683"/>
        <v>2959</v>
      </c>
      <c r="G1543" s="43">
        <f t="shared" si="684"/>
        <v>1416</v>
      </c>
      <c r="H1543" s="68">
        <f t="shared" si="685"/>
        <v>12</v>
      </c>
      <c r="I1543" s="46">
        <f t="shared" si="686"/>
        <v>7</v>
      </c>
      <c r="K1543" s="73"/>
      <c r="L1543" s="73"/>
    </row>
    <row r="1544" spans="1:12" x14ac:dyDescent="0.25">
      <c r="A1544" s="76"/>
      <c r="B1544" s="5">
        <v>6</v>
      </c>
      <c r="C1544" s="6" t="s">
        <v>8</v>
      </c>
      <c r="D1544" s="66">
        <v>7680285</v>
      </c>
      <c r="E1544" s="66">
        <v>215153</v>
      </c>
      <c r="F1544" s="67">
        <f t="shared" si="683"/>
        <v>43373</v>
      </c>
      <c r="G1544" s="43">
        <f t="shared" si="684"/>
        <v>9307</v>
      </c>
      <c r="H1544" s="68">
        <f t="shared" si="685"/>
        <v>542</v>
      </c>
      <c r="I1544" s="46">
        <f t="shared" si="686"/>
        <v>210</v>
      </c>
      <c r="K1544" s="73"/>
      <c r="L1544" s="73"/>
    </row>
    <row r="1545" spans="1:12" ht="31.5" x14ac:dyDescent="0.25">
      <c r="A1545" s="10" t="s">
        <v>0</v>
      </c>
      <c r="B1545" s="2" t="s">
        <v>12</v>
      </c>
      <c r="C1545" s="3" t="s">
        <v>13</v>
      </c>
      <c r="D1545" s="64" t="s">
        <v>14</v>
      </c>
      <c r="E1545" s="65" t="s">
        <v>9</v>
      </c>
      <c r="F1545" s="65" t="s">
        <v>15</v>
      </c>
      <c r="G1545" s="42" t="s">
        <v>21</v>
      </c>
      <c r="H1545" s="65" t="s">
        <v>10</v>
      </c>
      <c r="I1545" s="42" t="s">
        <v>22</v>
      </c>
    </row>
    <row r="1546" spans="1:12" x14ac:dyDescent="0.25">
      <c r="A1546" s="74">
        <v>44110</v>
      </c>
      <c r="B1546" s="5">
        <v>1</v>
      </c>
      <c r="C1546" s="6" t="s">
        <v>1</v>
      </c>
      <c r="D1546" s="66">
        <v>36046127</v>
      </c>
      <c r="E1546" s="66">
        <v>1054087</v>
      </c>
      <c r="F1546" s="67">
        <f t="shared" ref="F1546:F1551" si="687">D1546-D1539</f>
        <v>341458</v>
      </c>
      <c r="G1546" s="43">
        <f t="shared" ref="G1546:G1551" si="688">F1546-F1539</f>
        <v>26900</v>
      </c>
      <c r="H1546" s="68">
        <f t="shared" ref="H1546:H1551" si="689">E1546-E1539</f>
        <v>6999</v>
      </c>
      <c r="I1546" s="46">
        <f t="shared" ref="I1546:I1551" si="690">H1546-H1539</f>
        <v>1460</v>
      </c>
    </row>
    <row r="1547" spans="1:12" x14ac:dyDescent="0.25">
      <c r="A1547" s="75"/>
      <c r="B1547" s="5">
        <v>2</v>
      </c>
      <c r="C1547" s="6" t="s">
        <v>2</v>
      </c>
      <c r="D1547" s="66">
        <v>1237204</v>
      </c>
      <c r="E1547" s="66">
        <v>21663</v>
      </c>
      <c r="F1547" s="67">
        <f t="shared" si="687"/>
        <v>11178</v>
      </c>
      <c r="G1547" s="43">
        <f t="shared" si="688"/>
        <v>153</v>
      </c>
      <c r="H1547" s="68">
        <f t="shared" si="689"/>
        <v>144</v>
      </c>
      <c r="I1547" s="46">
        <f t="shared" si="690"/>
        <v>-17</v>
      </c>
    </row>
    <row r="1548" spans="1:12" x14ac:dyDescent="0.25">
      <c r="A1548" s="75"/>
      <c r="B1548" s="5">
        <v>3</v>
      </c>
      <c r="C1548" s="6" t="s">
        <v>3</v>
      </c>
      <c r="D1548" s="66">
        <v>311559</v>
      </c>
      <c r="E1548" s="66">
        <v>5401</v>
      </c>
      <c r="F1548" s="67">
        <f t="shared" si="687"/>
        <v>4082</v>
      </c>
      <c r="G1548" s="43">
        <f t="shared" si="688"/>
        <v>545</v>
      </c>
      <c r="H1548" s="68">
        <f t="shared" si="689"/>
        <v>31</v>
      </c>
      <c r="I1548" s="46">
        <f t="shared" si="690"/>
        <v>4</v>
      </c>
    </row>
    <row r="1549" spans="1:12" x14ac:dyDescent="0.25">
      <c r="A1549" s="75"/>
      <c r="B1549" s="5">
        <v>4</v>
      </c>
      <c r="C1549" s="6" t="s">
        <v>4</v>
      </c>
      <c r="D1549" s="66">
        <v>330262</v>
      </c>
      <c r="E1549" s="66">
        <v>36030</v>
      </c>
      <c r="F1549" s="67">
        <f t="shared" si="687"/>
        <v>2288</v>
      </c>
      <c r="G1549" s="43">
        <f t="shared" si="688"/>
        <v>-357</v>
      </c>
      <c r="H1549" s="68">
        <f t="shared" si="689"/>
        <v>18</v>
      </c>
      <c r="I1549" s="46">
        <f t="shared" si="690"/>
        <v>-8</v>
      </c>
    </row>
    <row r="1550" spans="1:12" x14ac:dyDescent="0.25">
      <c r="A1550" s="75"/>
      <c r="B1550" s="5">
        <v>5</v>
      </c>
      <c r="C1550" s="6" t="s">
        <v>7</v>
      </c>
      <c r="D1550" s="66">
        <v>307119</v>
      </c>
      <c r="E1550" s="66">
        <v>9635</v>
      </c>
      <c r="F1550" s="67">
        <f t="shared" si="687"/>
        <v>2589</v>
      </c>
      <c r="G1550" s="43">
        <f t="shared" si="688"/>
        <v>-370</v>
      </c>
      <c r="H1550" s="68">
        <f t="shared" si="689"/>
        <v>21</v>
      </c>
      <c r="I1550" s="46">
        <f t="shared" si="690"/>
        <v>9</v>
      </c>
    </row>
    <row r="1551" spans="1:12" x14ac:dyDescent="0.25">
      <c r="A1551" s="76"/>
      <c r="B1551" s="5">
        <v>6</v>
      </c>
      <c r="C1551" s="6" t="s">
        <v>8</v>
      </c>
      <c r="D1551" s="66">
        <v>7727756</v>
      </c>
      <c r="E1551" s="66">
        <v>215851</v>
      </c>
      <c r="F1551" s="67">
        <f t="shared" si="687"/>
        <v>47471</v>
      </c>
      <c r="G1551" s="43">
        <f t="shared" si="688"/>
        <v>4098</v>
      </c>
      <c r="H1551" s="68">
        <f t="shared" si="689"/>
        <v>698</v>
      </c>
      <c r="I1551" s="46">
        <f t="shared" si="690"/>
        <v>156</v>
      </c>
    </row>
    <row r="1552" spans="1:12" ht="31.5" x14ac:dyDescent="0.25">
      <c r="A1552" s="10" t="s">
        <v>0</v>
      </c>
      <c r="B1552" s="2" t="s">
        <v>12</v>
      </c>
      <c r="C1552" s="3" t="s">
        <v>13</v>
      </c>
      <c r="D1552" s="64" t="s">
        <v>14</v>
      </c>
      <c r="E1552" s="65" t="s">
        <v>9</v>
      </c>
      <c r="F1552" s="65" t="s">
        <v>15</v>
      </c>
      <c r="G1552" s="42" t="s">
        <v>21</v>
      </c>
      <c r="H1552" s="65" t="s">
        <v>10</v>
      </c>
      <c r="I1552" s="42" t="s">
        <v>22</v>
      </c>
    </row>
    <row r="1553" spans="1:9" x14ac:dyDescent="0.25">
      <c r="A1553" s="74">
        <v>44111</v>
      </c>
      <c r="B1553" s="5">
        <v>1</v>
      </c>
      <c r="C1553" s="6" t="s">
        <v>1</v>
      </c>
      <c r="D1553" s="66">
        <v>36390059</v>
      </c>
      <c r="E1553" s="66">
        <v>1059988</v>
      </c>
      <c r="F1553" s="67">
        <f t="shared" ref="F1553:F1558" si="691">D1553-D1546</f>
        <v>343932</v>
      </c>
      <c r="G1553" s="43">
        <f t="shared" ref="G1553:G1558" si="692">F1553-F1546</f>
        <v>2474</v>
      </c>
      <c r="H1553" s="68">
        <f t="shared" ref="H1553:H1558" si="693">E1553-E1546</f>
        <v>5901</v>
      </c>
      <c r="I1553" s="46">
        <f t="shared" ref="I1553:I1558" si="694">H1553-H1546</f>
        <v>-1098</v>
      </c>
    </row>
    <row r="1554" spans="1:9" x14ac:dyDescent="0.25">
      <c r="A1554" s="75"/>
      <c r="B1554" s="5">
        <v>2</v>
      </c>
      <c r="C1554" s="6" t="s">
        <v>2</v>
      </c>
      <c r="D1554" s="66">
        <v>1248619</v>
      </c>
      <c r="E1554" s="66">
        <v>21865</v>
      </c>
      <c r="F1554" s="67">
        <f t="shared" si="691"/>
        <v>11415</v>
      </c>
      <c r="G1554" s="43">
        <f t="shared" si="692"/>
        <v>237</v>
      </c>
      <c r="H1554" s="68">
        <f t="shared" si="693"/>
        <v>202</v>
      </c>
      <c r="I1554" s="46">
        <f t="shared" si="694"/>
        <v>58</v>
      </c>
    </row>
    <row r="1555" spans="1:9" x14ac:dyDescent="0.25">
      <c r="A1555" s="75"/>
      <c r="B1555" s="5">
        <v>3</v>
      </c>
      <c r="C1555" s="6" t="s">
        <v>3</v>
      </c>
      <c r="D1555" s="66">
        <v>314788</v>
      </c>
      <c r="E1555" s="66">
        <v>5442</v>
      </c>
      <c r="F1555" s="67">
        <f t="shared" si="691"/>
        <v>3229</v>
      </c>
      <c r="G1555" s="43">
        <f t="shared" si="692"/>
        <v>-853</v>
      </c>
      <c r="H1555" s="68">
        <f t="shared" si="693"/>
        <v>41</v>
      </c>
      <c r="I1555" s="46">
        <f t="shared" si="694"/>
        <v>10</v>
      </c>
    </row>
    <row r="1556" spans="1:9" x14ac:dyDescent="0.25">
      <c r="A1556" s="75"/>
      <c r="B1556" s="5">
        <v>4</v>
      </c>
      <c r="C1556" s="6" t="s">
        <v>4</v>
      </c>
      <c r="D1556" s="66">
        <v>333940</v>
      </c>
      <c r="E1556" s="66">
        <v>36061</v>
      </c>
      <c r="F1556" s="67">
        <f t="shared" si="691"/>
        <v>3678</v>
      </c>
      <c r="G1556" s="43">
        <f t="shared" si="692"/>
        <v>1390</v>
      </c>
      <c r="H1556" s="68">
        <f t="shared" si="693"/>
        <v>31</v>
      </c>
      <c r="I1556" s="46">
        <f t="shared" si="694"/>
        <v>13</v>
      </c>
    </row>
    <row r="1557" spans="1:9" x14ac:dyDescent="0.25">
      <c r="A1557" s="75"/>
      <c r="B1557" s="5">
        <v>5</v>
      </c>
      <c r="C1557" s="6" t="s">
        <v>7</v>
      </c>
      <c r="D1557" s="66">
        <v>311113</v>
      </c>
      <c r="E1557" s="66">
        <v>9652</v>
      </c>
      <c r="F1557" s="67">
        <f t="shared" si="691"/>
        <v>3994</v>
      </c>
      <c r="G1557" s="43">
        <f t="shared" si="692"/>
        <v>1405</v>
      </c>
      <c r="H1557" s="68">
        <f t="shared" si="693"/>
        <v>17</v>
      </c>
      <c r="I1557" s="46">
        <f t="shared" si="694"/>
        <v>-4</v>
      </c>
    </row>
    <row r="1558" spans="1:9" x14ac:dyDescent="0.25">
      <c r="A1558" s="76"/>
      <c r="B1558" s="5">
        <v>6</v>
      </c>
      <c r="C1558" s="6" t="s">
        <v>8</v>
      </c>
      <c r="D1558" s="66">
        <v>7777111</v>
      </c>
      <c r="E1558" s="66">
        <v>216781</v>
      </c>
      <c r="F1558" s="67">
        <f t="shared" si="691"/>
        <v>49355</v>
      </c>
      <c r="G1558" s="43">
        <f t="shared" si="692"/>
        <v>1884</v>
      </c>
      <c r="H1558" s="68">
        <f t="shared" si="693"/>
        <v>930</v>
      </c>
      <c r="I1558" s="46">
        <f t="shared" si="694"/>
        <v>232</v>
      </c>
    </row>
    <row r="1559" spans="1:9" ht="31.5" x14ac:dyDescent="0.25">
      <c r="A1559" s="10" t="s">
        <v>0</v>
      </c>
      <c r="B1559" s="2" t="s">
        <v>12</v>
      </c>
      <c r="C1559" s="3" t="s">
        <v>13</v>
      </c>
      <c r="D1559" s="64" t="s">
        <v>14</v>
      </c>
      <c r="E1559" s="65" t="s">
        <v>9</v>
      </c>
      <c r="F1559" s="65" t="s">
        <v>15</v>
      </c>
      <c r="G1559" s="42" t="s">
        <v>21</v>
      </c>
      <c r="H1559" s="65" t="s">
        <v>10</v>
      </c>
      <c r="I1559" s="42" t="s">
        <v>22</v>
      </c>
    </row>
    <row r="1560" spans="1:9" x14ac:dyDescent="0.25">
      <c r="A1560" s="74">
        <v>44112</v>
      </c>
      <c r="B1560" s="5">
        <v>1</v>
      </c>
      <c r="C1560" s="6" t="s">
        <v>1</v>
      </c>
      <c r="D1560" s="66">
        <v>36738738</v>
      </c>
      <c r="E1560" s="66">
        <v>1066412</v>
      </c>
      <c r="F1560" s="67">
        <f t="shared" ref="F1560:F1565" si="695">D1560-D1553</f>
        <v>348679</v>
      </c>
      <c r="G1560" s="43">
        <f t="shared" ref="G1560:G1565" si="696">F1560-F1553</f>
        <v>4747</v>
      </c>
      <c r="H1560" s="68">
        <f t="shared" ref="H1560:H1565" si="697">E1560-E1553</f>
        <v>6424</v>
      </c>
      <c r="I1560" s="46">
        <f t="shared" ref="I1560:I1565" si="698">H1560-H1553</f>
        <v>523</v>
      </c>
    </row>
    <row r="1561" spans="1:9" x14ac:dyDescent="0.25">
      <c r="A1561" s="75"/>
      <c r="B1561" s="5">
        <v>2</v>
      </c>
      <c r="C1561" s="6" t="s">
        <v>2</v>
      </c>
      <c r="D1561" s="66">
        <v>1260112</v>
      </c>
      <c r="E1561" s="66">
        <v>22056</v>
      </c>
      <c r="F1561" s="67">
        <f t="shared" si="695"/>
        <v>11493</v>
      </c>
      <c r="G1561" s="43">
        <f t="shared" si="696"/>
        <v>78</v>
      </c>
      <c r="H1561" s="68">
        <f t="shared" si="697"/>
        <v>191</v>
      </c>
      <c r="I1561" s="46">
        <f t="shared" si="698"/>
        <v>-11</v>
      </c>
    </row>
    <row r="1562" spans="1:9" x14ac:dyDescent="0.25">
      <c r="A1562" s="75"/>
      <c r="B1562" s="5">
        <v>3</v>
      </c>
      <c r="C1562" s="6" t="s">
        <v>3</v>
      </c>
      <c r="D1562" s="66">
        <v>318111</v>
      </c>
      <c r="E1562" s="66">
        <v>5497</v>
      </c>
      <c r="F1562" s="67">
        <f t="shared" si="695"/>
        <v>3323</v>
      </c>
      <c r="G1562" s="43">
        <f t="shared" si="696"/>
        <v>94</v>
      </c>
      <c r="H1562" s="68">
        <f t="shared" si="697"/>
        <v>55</v>
      </c>
      <c r="I1562" s="46">
        <f t="shared" si="698"/>
        <v>14</v>
      </c>
    </row>
    <row r="1563" spans="1:9" x14ac:dyDescent="0.25">
      <c r="A1563" s="75"/>
      <c r="B1563" s="5">
        <v>4</v>
      </c>
      <c r="C1563" s="6" t="s">
        <v>4</v>
      </c>
      <c r="D1563" s="66">
        <v>338132</v>
      </c>
      <c r="E1563" s="66">
        <v>36083</v>
      </c>
      <c r="F1563" s="67">
        <f t="shared" si="695"/>
        <v>4192</v>
      </c>
      <c r="G1563" s="43">
        <f t="shared" si="696"/>
        <v>514</v>
      </c>
      <c r="H1563" s="68">
        <f t="shared" si="697"/>
        <v>22</v>
      </c>
      <c r="I1563" s="46">
        <f t="shared" si="698"/>
        <v>-9</v>
      </c>
    </row>
    <row r="1564" spans="1:9" x14ac:dyDescent="0.25">
      <c r="A1564" s="75"/>
      <c r="B1564" s="5">
        <v>5</v>
      </c>
      <c r="C1564" s="6" t="s">
        <v>7</v>
      </c>
      <c r="D1564" s="66">
        <v>315514</v>
      </c>
      <c r="E1564" s="66">
        <v>9667</v>
      </c>
      <c r="F1564" s="67">
        <f t="shared" si="695"/>
        <v>4401</v>
      </c>
      <c r="G1564" s="43">
        <f t="shared" si="696"/>
        <v>407</v>
      </c>
      <c r="H1564" s="68">
        <f t="shared" si="697"/>
        <v>15</v>
      </c>
      <c r="I1564" s="46">
        <f t="shared" si="698"/>
        <v>-2</v>
      </c>
    </row>
    <row r="1565" spans="1:9" x14ac:dyDescent="0.25">
      <c r="A1565" s="76"/>
      <c r="B1565" s="5">
        <v>6</v>
      </c>
      <c r="C1565" s="6" t="s">
        <v>8</v>
      </c>
      <c r="D1565" s="66">
        <v>7833763</v>
      </c>
      <c r="E1565" s="66">
        <v>217738</v>
      </c>
      <c r="F1565" s="67">
        <f t="shared" si="695"/>
        <v>56652</v>
      </c>
      <c r="G1565" s="43">
        <f t="shared" si="696"/>
        <v>7297</v>
      </c>
      <c r="H1565" s="68">
        <f t="shared" si="697"/>
        <v>957</v>
      </c>
      <c r="I1565" s="46">
        <f t="shared" si="698"/>
        <v>27</v>
      </c>
    </row>
    <row r="1566" spans="1:9" ht="31.5" x14ac:dyDescent="0.25">
      <c r="A1566" s="10" t="s">
        <v>0</v>
      </c>
      <c r="B1566" s="2" t="s">
        <v>12</v>
      </c>
      <c r="C1566" s="3" t="s">
        <v>13</v>
      </c>
      <c r="D1566" s="64" t="s">
        <v>14</v>
      </c>
      <c r="E1566" s="65" t="s">
        <v>9</v>
      </c>
      <c r="F1566" s="65" t="s">
        <v>15</v>
      </c>
      <c r="G1566" s="42" t="s">
        <v>21</v>
      </c>
      <c r="H1566" s="65" t="s">
        <v>10</v>
      </c>
      <c r="I1566" s="42" t="s">
        <v>22</v>
      </c>
    </row>
    <row r="1567" spans="1:9" x14ac:dyDescent="0.25">
      <c r="A1567" s="74">
        <v>44113</v>
      </c>
      <c r="B1567" s="5">
        <v>1</v>
      </c>
      <c r="C1567" s="6" t="s">
        <v>1</v>
      </c>
      <c r="D1567" s="66">
        <v>37098321</v>
      </c>
      <c r="E1567" s="66">
        <v>1072216</v>
      </c>
      <c r="F1567" s="67">
        <f t="shared" ref="F1567:F1572" si="699">D1567-D1560</f>
        <v>359583</v>
      </c>
      <c r="G1567" s="43">
        <f t="shared" ref="G1567:G1572" si="700">F1567-F1560</f>
        <v>10904</v>
      </c>
      <c r="H1567" s="68">
        <f t="shared" ref="H1567:H1572" si="701">E1567-E1560</f>
        <v>5804</v>
      </c>
      <c r="I1567" s="46">
        <f t="shared" ref="I1567:I1572" si="702">H1567-H1560</f>
        <v>-620</v>
      </c>
    </row>
    <row r="1568" spans="1:9" x14ac:dyDescent="0.25">
      <c r="A1568" s="75"/>
      <c r="B1568" s="5">
        <v>2</v>
      </c>
      <c r="C1568" s="6" t="s">
        <v>2</v>
      </c>
      <c r="D1568" s="66">
        <v>1272238</v>
      </c>
      <c r="E1568" s="66">
        <v>22257</v>
      </c>
      <c r="F1568" s="67">
        <f t="shared" si="699"/>
        <v>12126</v>
      </c>
      <c r="G1568" s="43">
        <f t="shared" si="700"/>
        <v>633</v>
      </c>
      <c r="H1568" s="68">
        <f t="shared" si="701"/>
        <v>201</v>
      </c>
      <c r="I1568" s="46">
        <f t="shared" si="702"/>
        <v>10</v>
      </c>
    </row>
    <row r="1569" spans="1:9" x14ac:dyDescent="0.25">
      <c r="A1569" s="75"/>
      <c r="B1569" s="5">
        <v>3</v>
      </c>
      <c r="C1569" s="6" t="s">
        <v>3</v>
      </c>
      <c r="D1569" s="66">
        <v>321812</v>
      </c>
      <c r="E1569" s="66">
        <v>5530</v>
      </c>
      <c r="F1569" s="67">
        <f t="shared" si="699"/>
        <v>3701</v>
      </c>
      <c r="G1569" s="43">
        <f t="shared" si="700"/>
        <v>378</v>
      </c>
      <c r="H1569" s="68">
        <f t="shared" si="701"/>
        <v>33</v>
      </c>
      <c r="I1569" s="46">
        <f t="shared" si="702"/>
        <v>-22</v>
      </c>
    </row>
    <row r="1570" spans="1:9" x14ac:dyDescent="0.25">
      <c r="A1570" s="75"/>
      <c r="B1570" s="5">
        <v>4</v>
      </c>
      <c r="C1570" s="6" t="s">
        <v>4</v>
      </c>
      <c r="D1570" s="66">
        <v>343770</v>
      </c>
      <c r="E1570" s="66">
        <v>36111</v>
      </c>
      <c r="F1570" s="67">
        <f t="shared" si="699"/>
        <v>5638</v>
      </c>
      <c r="G1570" s="43">
        <f t="shared" si="700"/>
        <v>1446</v>
      </c>
      <c r="H1570" s="68">
        <f t="shared" si="701"/>
        <v>28</v>
      </c>
      <c r="I1570" s="46">
        <f t="shared" si="702"/>
        <v>6</v>
      </c>
    </row>
    <row r="1571" spans="1:9" x14ac:dyDescent="0.25">
      <c r="A1571" s="75"/>
      <c r="B1571" s="5">
        <v>5</v>
      </c>
      <c r="C1571" s="6" t="s">
        <v>7</v>
      </c>
      <c r="D1571" s="66">
        <v>320478</v>
      </c>
      <c r="E1571" s="66">
        <v>9687</v>
      </c>
      <c r="F1571" s="67">
        <f t="shared" si="699"/>
        <v>4964</v>
      </c>
      <c r="G1571" s="43">
        <f t="shared" si="700"/>
        <v>563</v>
      </c>
      <c r="H1571" s="68">
        <f t="shared" si="701"/>
        <v>20</v>
      </c>
      <c r="I1571" s="46">
        <f t="shared" si="702"/>
        <v>5</v>
      </c>
    </row>
    <row r="1572" spans="1:9" x14ac:dyDescent="0.25">
      <c r="A1572" s="76"/>
      <c r="B1572" s="5">
        <v>6</v>
      </c>
      <c r="C1572" s="6" t="s">
        <v>8</v>
      </c>
      <c r="D1572" s="66">
        <v>7894629</v>
      </c>
      <c r="E1572" s="66">
        <v>218647</v>
      </c>
      <c r="F1572" s="67">
        <f t="shared" si="699"/>
        <v>60866</v>
      </c>
      <c r="G1572" s="43">
        <f t="shared" si="700"/>
        <v>4214</v>
      </c>
      <c r="H1572" s="68">
        <f t="shared" si="701"/>
        <v>909</v>
      </c>
      <c r="I1572" s="46">
        <f t="shared" si="702"/>
        <v>-48</v>
      </c>
    </row>
    <row r="1573" spans="1:9" ht="31.5" x14ac:dyDescent="0.25">
      <c r="A1573" s="10" t="s">
        <v>0</v>
      </c>
      <c r="B1573" s="2" t="s">
        <v>12</v>
      </c>
      <c r="C1573" s="3" t="s">
        <v>13</v>
      </c>
      <c r="D1573" s="64" t="s">
        <v>14</v>
      </c>
      <c r="E1573" s="65" t="s">
        <v>9</v>
      </c>
      <c r="F1573" s="65" t="s">
        <v>15</v>
      </c>
      <c r="G1573" s="42" t="s">
        <v>21</v>
      </c>
      <c r="H1573" s="65" t="s">
        <v>10</v>
      </c>
      <c r="I1573" s="42" t="s">
        <v>22</v>
      </c>
    </row>
    <row r="1574" spans="1:9" x14ac:dyDescent="0.25">
      <c r="A1574" s="74">
        <v>44114</v>
      </c>
      <c r="B1574" s="5">
        <v>1</v>
      </c>
      <c r="C1574" s="6" t="s">
        <v>1</v>
      </c>
      <c r="D1574" s="66">
        <v>37457017</v>
      </c>
      <c r="E1574" s="66">
        <v>1077378</v>
      </c>
      <c r="F1574" s="67">
        <f t="shared" ref="F1574:F1579" si="703">D1574-D1567</f>
        <v>358696</v>
      </c>
      <c r="G1574" s="43">
        <f t="shared" ref="G1574:G1579" si="704">F1574-F1567</f>
        <v>-887</v>
      </c>
      <c r="H1574" s="68">
        <f t="shared" ref="H1574:H1579" si="705">E1574-E1567</f>
        <v>5162</v>
      </c>
      <c r="I1574" s="46">
        <f t="shared" ref="I1574:I1579" si="706">H1574-H1567</f>
        <v>-642</v>
      </c>
    </row>
    <row r="1575" spans="1:9" x14ac:dyDescent="0.25">
      <c r="A1575" s="75"/>
      <c r="B1575" s="5">
        <v>2</v>
      </c>
      <c r="C1575" s="6" t="s">
        <v>2</v>
      </c>
      <c r="D1575" s="66">
        <v>1285084</v>
      </c>
      <c r="E1575" s="66">
        <v>22454</v>
      </c>
      <c r="F1575" s="67">
        <f t="shared" si="703"/>
        <v>12846</v>
      </c>
      <c r="G1575" s="43">
        <f t="shared" si="704"/>
        <v>720</v>
      </c>
      <c r="H1575" s="68">
        <f t="shared" si="705"/>
        <v>197</v>
      </c>
      <c r="I1575" s="46">
        <f t="shared" si="706"/>
        <v>-4</v>
      </c>
    </row>
    <row r="1576" spans="1:9" x14ac:dyDescent="0.25">
      <c r="A1576" s="75"/>
      <c r="B1576" s="5">
        <v>3</v>
      </c>
      <c r="C1576" s="6" t="s">
        <v>3</v>
      </c>
      <c r="D1576" s="66">
        <v>325917</v>
      </c>
      <c r="E1576" s="66">
        <v>5560</v>
      </c>
      <c r="F1576" s="67">
        <f t="shared" si="703"/>
        <v>4105</v>
      </c>
      <c r="G1576" s="43">
        <f t="shared" si="704"/>
        <v>404</v>
      </c>
      <c r="H1576" s="68">
        <f t="shared" si="705"/>
        <v>30</v>
      </c>
      <c r="I1576" s="46">
        <f t="shared" si="706"/>
        <v>-3</v>
      </c>
    </row>
    <row r="1577" spans="1:9" x14ac:dyDescent="0.25">
      <c r="A1577" s="75"/>
      <c r="B1577" s="5">
        <v>4</v>
      </c>
      <c r="C1577" s="6" t="s">
        <v>4</v>
      </c>
      <c r="D1577" s="66">
        <v>349494</v>
      </c>
      <c r="E1577" s="66">
        <v>36140</v>
      </c>
      <c r="F1577" s="67">
        <f t="shared" si="703"/>
        <v>5724</v>
      </c>
      <c r="G1577" s="43">
        <f t="shared" si="704"/>
        <v>86</v>
      </c>
      <c r="H1577" s="68">
        <f t="shared" si="705"/>
        <v>29</v>
      </c>
      <c r="I1577" s="46">
        <f t="shared" si="706"/>
        <v>1</v>
      </c>
    </row>
    <row r="1578" spans="1:9" x14ac:dyDescent="0.25">
      <c r="A1578" s="75"/>
      <c r="B1578" s="5">
        <v>5</v>
      </c>
      <c r="C1578" s="6" t="s">
        <v>7</v>
      </c>
      <c r="D1578" s="66">
        <v>323453</v>
      </c>
      <c r="E1578" s="66">
        <v>9691</v>
      </c>
      <c r="F1578" s="67">
        <f t="shared" si="703"/>
        <v>2975</v>
      </c>
      <c r="G1578" s="43">
        <f t="shared" si="704"/>
        <v>-1989</v>
      </c>
      <c r="H1578" s="68">
        <f t="shared" si="705"/>
        <v>4</v>
      </c>
      <c r="I1578" s="46">
        <f t="shared" si="706"/>
        <v>-16</v>
      </c>
    </row>
    <row r="1579" spans="1:9" x14ac:dyDescent="0.25">
      <c r="A1579" s="76"/>
      <c r="B1579" s="5">
        <v>6</v>
      </c>
      <c r="C1579" s="6" t="s">
        <v>8</v>
      </c>
      <c r="D1579" s="66">
        <v>7948290</v>
      </c>
      <c r="E1579" s="66">
        <v>219370</v>
      </c>
      <c r="F1579" s="67">
        <f t="shared" si="703"/>
        <v>53661</v>
      </c>
      <c r="G1579" s="43">
        <f t="shared" si="704"/>
        <v>-7205</v>
      </c>
      <c r="H1579" s="68">
        <f t="shared" si="705"/>
        <v>723</v>
      </c>
      <c r="I1579" s="46">
        <f t="shared" si="706"/>
        <v>-186</v>
      </c>
    </row>
    <row r="1580" spans="1:9" ht="31.5" x14ac:dyDescent="0.25">
      <c r="A1580" s="10" t="s">
        <v>0</v>
      </c>
      <c r="B1580" s="2" t="s">
        <v>12</v>
      </c>
      <c r="C1580" s="3" t="s">
        <v>13</v>
      </c>
      <c r="D1580" s="64" t="s">
        <v>14</v>
      </c>
      <c r="E1580" s="65" t="s">
        <v>9</v>
      </c>
      <c r="F1580" s="65" t="s">
        <v>15</v>
      </c>
      <c r="G1580" s="42" t="s">
        <v>21</v>
      </c>
      <c r="H1580" s="65" t="s">
        <v>10</v>
      </c>
      <c r="I1580" s="42" t="s">
        <v>22</v>
      </c>
    </row>
    <row r="1581" spans="1:9" x14ac:dyDescent="0.25">
      <c r="A1581" s="74">
        <v>44115</v>
      </c>
      <c r="B1581" s="5">
        <v>1</v>
      </c>
      <c r="C1581" s="6" t="s">
        <v>1</v>
      </c>
      <c r="D1581" s="66">
        <v>37736873</v>
      </c>
      <c r="E1581" s="66">
        <v>1081252</v>
      </c>
      <c r="F1581" s="67">
        <f t="shared" ref="F1581:F1586" si="707">D1581-D1574</f>
        <v>279856</v>
      </c>
      <c r="G1581" s="43">
        <f t="shared" ref="G1581:G1586" si="708">F1581-F1574</f>
        <v>-78840</v>
      </c>
      <c r="H1581" s="68">
        <f t="shared" ref="H1581:H1586" si="709">E1581-E1574</f>
        <v>3874</v>
      </c>
      <c r="I1581" s="46">
        <f t="shared" ref="I1581:I1586" si="710">H1581-H1574</f>
        <v>-1288</v>
      </c>
    </row>
    <row r="1582" spans="1:9" x14ac:dyDescent="0.25">
      <c r="A1582" s="75"/>
      <c r="B1582" s="5">
        <v>2</v>
      </c>
      <c r="C1582" s="6" t="s">
        <v>2</v>
      </c>
      <c r="D1582" s="66">
        <v>1298718</v>
      </c>
      <c r="E1582" s="66">
        <v>22597</v>
      </c>
      <c r="F1582" s="67">
        <f t="shared" si="707"/>
        <v>13634</v>
      </c>
      <c r="G1582" s="43">
        <f t="shared" si="708"/>
        <v>788</v>
      </c>
      <c r="H1582" s="68">
        <f t="shared" si="709"/>
        <v>143</v>
      </c>
      <c r="I1582" s="46">
        <f t="shared" si="710"/>
        <v>-54</v>
      </c>
    </row>
    <row r="1583" spans="1:9" x14ac:dyDescent="0.25">
      <c r="A1583" s="75"/>
      <c r="B1583" s="5">
        <v>3</v>
      </c>
      <c r="C1583" s="6" t="s">
        <v>3</v>
      </c>
      <c r="D1583" s="66">
        <v>330418</v>
      </c>
      <c r="E1583" s="66">
        <v>5595</v>
      </c>
      <c r="F1583" s="67">
        <f t="shared" si="707"/>
        <v>4501</v>
      </c>
      <c r="G1583" s="43">
        <f t="shared" si="708"/>
        <v>396</v>
      </c>
      <c r="H1583" s="68">
        <f t="shared" si="709"/>
        <v>35</v>
      </c>
      <c r="I1583" s="46">
        <f t="shared" si="710"/>
        <v>5</v>
      </c>
    </row>
    <row r="1584" spans="1:9" x14ac:dyDescent="0.25">
      <c r="A1584" s="75"/>
      <c r="B1584" s="5">
        <v>4</v>
      </c>
      <c r="C1584" s="6" t="s">
        <v>4</v>
      </c>
      <c r="D1584" s="66">
        <v>354950</v>
      </c>
      <c r="E1584" s="66">
        <v>36166</v>
      </c>
      <c r="F1584" s="67">
        <f t="shared" si="707"/>
        <v>5456</v>
      </c>
      <c r="G1584" s="43">
        <f t="shared" si="708"/>
        <v>-268</v>
      </c>
      <c r="H1584" s="68">
        <f t="shared" si="709"/>
        <v>26</v>
      </c>
      <c r="I1584" s="46">
        <f t="shared" si="710"/>
        <v>-3</v>
      </c>
    </row>
    <row r="1585" spans="1:9" x14ac:dyDescent="0.25">
      <c r="A1585" s="75"/>
      <c r="B1585" s="5">
        <v>5</v>
      </c>
      <c r="C1585" s="6" t="s">
        <v>7</v>
      </c>
      <c r="D1585" s="66">
        <v>326291</v>
      </c>
      <c r="E1585" s="66">
        <v>9702</v>
      </c>
      <c r="F1585" s="67">
        <f t="shared" si="707"/>
        <v>2838</v>
      </c>
      <c r="G1585" s="43">
        <f t="shared" si="708"/>
        <v>-137</v>
      </c>
      <c r="H1585" s="68">
        <f t="shared" si="709"/>
        <v>11</v>
      </c>
      <c r="I1585" s="46">
        <f t="shared" si="710"/>
        <v>7</v>
      </c>
    </row>
    <row r="1586" spans="1:9" x14ac:dyDescent="0.25">
      <c r="A1586" s="76"/>
      <c r="B1586" s="5">
        <v>6</v>
      </c>
      <c r="C1586" s="6" t="s">
        <v>8</v>
      </c>
      <c r="D1586" s="66">
        <v>7991998</v>
      </c>
      <c r="E1586" s="66">
        <v>219695</v>
      </c>
      <c r="F1586" s="67">
        <f t="shared" si="707"/>
        <v>43708</v>
      </c>
      <c r="G1586" s="43">
        <f t="shared" si="708"/>
        <v>-9953</v>
      </c>
      <c r="H1586" s="68">
        <f t="shared" si="709"/>
        <v>325</v>
      </c>
      <c r="I1586" s="46">
        <f t="shared" si="710"/>
        <v>-398</v>
      </c>
    </row>
    <row r="1587" spans="1:9" ht="31.5" x14ac:dyDescent="0.25">
      <c r="A1587" s="10" t="s">
        <v>0</v>
      </c>
      <c r="B1587" s="2" t="s">
        <v>12</v>
      </c>
      <c r="C1587" s="3" t="s">
        <v>13</v>
      </c>
      <c r="D1587" s="64" t="s">
        <v>14</v>
      </c>
      <c r="E1587" s="65" t="s">
        <v>9</v>
      </c>
      <c r="F1587" s="65" t="s">
        <v>15</v>
      </c>
      <c r="G1587" s="42" t="s">
        <v>21</v>
      </c>
      <c r="H1587" s="65" t="s">
        <v>10</v>
      </c>
      <c r="I1587" s="42" t="s">
        <v>22</v>
      </c>
    </row>
    <row r="1588" spans="1:9" x14ac:dyDescent="0.25">
      <c r="A1588" s="74">
        <v>44116</v>
      </c>
      <c r="B1588" s="5">
        <v>1</v>
      </c>
      <c r="C1588" s="6" t="s">
        <v>1</v>
      </c>
      <c r="D1588" s="66">
        <v>38031951</v>
      </c>
      <c r="E1588" s="66">
        <v>1085157</v>
      </c>
      <c r="F1588" s="67">
        <f t="shared" ref="F1588:F1593" si="711">D1588-D1581</f>
        <v>295078</v>
      </c>
      <c r="G1588" s="43">
        <f t="shared" ref="G1588:G1593" si="712">F1588-F1581</f>
        <v>15222</v>
      </c>
      <c r="H1588" s="68">
        <f t="shared" ref="H1588:H1593" si="713">E1588-E1581</f>
        <v>3905</v>
      </c>
      <c r="I1588" s="46">
        <f t="shared" ref="I1588:I1593" si="714">H1588-H1581</f>
        <v>31</v>
      </c>
    </row>
    <row r="1589" spans="1:9" x14ac:dyDescent="0.25">
      <c r="A1589" s="75"/>
      <c r="B1589" s="5">
        <v>2</v>
      </c>
      <c r="C1589" s="6" t="s">
        <v>2</v>
      </c>
      <c r="D1589" s="66">
        <v>1312310</v>
      </c>
      <c r="E1589" s="66">
        <v>22722</v>
      </c>
      <c r="F1589" s="67">
        <f t="shared" si="711"/>
        <v>13592</v>
      </c>
      <c r="G1589" s="43">
        <f t="shared" si="712"/>
        <v>-42</v>
      </c>
      <c r="H1589" s="68">
        <f t="shared" si="713"/>
        <v>125</v>
      </c>
      <c r="I1589" s="46">
        <f t="shared" si="714"/>
        <v>-18</v>
      </c>
    </row>
    <row r="1590" spans="1:9" x14ac:dyDescent="0.25">
      <c r="A1590" s="75"/>
      <c r="B1590" s="5">
        <v>3</v>
      </c>
      <c r="C1590" s="6" t="s">
        <v>3</v>
      </c>
      <c r="D1590" s="66">
        <v>334813</v>
      </c>
      <c r="E1590" s="66">
        <v>5629</v>
      </c>
      <c r="F1590" s="67">
        <f t="shared" si="711"/>
        <v>4395</v>
      </c>
      <c r="G1590" s="43">
        <f t="shared" si="712"/>
        <v>-106</v>
      </c>
      <c r="H1590" s="68">
        <f t="shared" si="713"/>
        <v>34</v>
      </c>
      <c r="I1590" s="46">
        <f t="shared" si="714"/>
        <v>-1</v>
      </c>
    </row>
    <row r="1591" spans="1:9" x14ac:dyDescent="0.25">
      <c r="A1591" s="75"/>
      <c r="B1591" s="5">
        <v>4</v>
      </c>
      <c r="C1591" s="6" t="s">
        <v>4</v>
      </c>
      <c r="D1591" s="66">
        <v>359569</v>
      </c>
      <c r="E1591" s="66">
        <v>36205</v>
      </c>
      <c r="F1591" s="67">
        <f t="shared" si="711"/>
        <v>4619</v>
      </c>
      <c r="G1591" s="43">
        <f t="shared" si="712"/>
        <v>-837</v>
      </c>
      <c r="H1591" s="68">
        <f t="shared" si="713"/>
        <v>39</v>
      </c>
      <c r="I1591" s="46">
        <f t="shared" si="714"/>
        <v>13</v>
      </c>
    </row>
    <row r="1592" spans="1:9" x14ac:dyDescent="0.25">
      <c r="A1592" s="75"/>
      <c r="B1592" s="5">
        <v>5</v>
      </c>
      <c r="C1592" s="6" t="s">
        <v>7</v>
      </c>
      <c r="D1592" s="66">
        <v>331094</v>
      </c>
      <c r="E1592" s="66">
        <v>9721</v>
      </c>
      <c r="F1592" s="67">
        <f t="shared" si="711"/>
        <v>4803</v>
      </c>
      <c r="G1592" s="43">
        <f t="shared" si="712"/>
        <v>1965</v>
      </c>
      <c r="H1592" s="68">
        <f t="shared" si="713"/>
        <v>19</v>
      </c>
      <c r="I1592" s="46">
        <f t="shared" si="714"/>
        <v>8</v>
      </c>
    </row>
    <row r="1593" spans="1:9" x14ac:dyDescent="0.25">
      <c r="A1593" s="76"/>
      <c r="B1593" s="5">
        <v>6</v>
      </c>
      <c r="C1593" s="6" t="s">
        <v>8</v>
      </c>
      <c r="D1593" s="66">
        <v>8037789</v>
      </c>
      <c r="E1593" s="66">
        <v>220011</v>
      </c>
      <c r="F1593" s="67">
        <f t="shared" si="711"/>
        <v>45791</v>
      </c>
      <c r="G1593" s="43">
        <f t="shared" si="712"/>
        <v>2083</v>
      </c>
      <c r="H1593" s="68">
        <f t="shared" si="713"/>
        <v>316</v>
      </c>
      <c r="I1593" s="46">
        <f t="shared" si="714"/>
        <v>-9</v>
      </c>
    </row>
    <row r="1594" spans="1:9" ht="31.5" x14ac:dyDescent="0.25">
      <c r="A1594" s="10" t="s">
        <v>0</v>
      </c>
      <c r="B1594" s="2" t="s">
        <v>12</v>
      </c>
      <c r="C1594" s="3" t="s">
        <v>13</v>
      </c>
      <c r="D1594" s="64" t="s">
        <v>14</v>
      </c>
      <c r="E1594" s="65" t="s">
        <v>9</v>
      </c>
      <c r="F1594" s="65" t="s">
        <v>15</v>
      </c>
      <c r="G1594" s="42" t="s">
        <v>21</v>
      </c>
      <c r="H1594" s="65" t="s">
        <v>10</v>
      </c>
      <c r="I1594" s="42" t="s">
        <v>22</v>
      </c>
    </row>
    <row r="1595" spans="1:9" x14ac:dyDescent="0.25">
      <c r="A1595" s="74">
        <v>44117</v>
      </c>
      <c r="B1595" s="5">
        <v>1</v>
      </c>
      <c r="C1595" s="6" t="s">
        <v>1</v>
      </c>
      <c r="D1595" s="66">
        <v>38348128</v>
      </c>
      <c r="E1595" s="66">
        <v>1090247</v>
      </c>
      <c r="F1595" s="67">
        <f t="shared" ref="F1595:F1600" si="715">D1595-D1588</f>
        <v>316177</v>
      </c>
      <c r="G1595" s="43">
        <f t="shared" ref="G1595:G1600" si="716">F1595-F1588</f>
        <v>21099</v>
      </c>
      <c r="H1595" s="68">
        <f t="shared" ref="H1595:H1600" si="717">E1595-E1588</f>
        <v>5090</v>
      </c>
      <c r="I1595" s="46">
        <f t="shared" ref="I1595:I1600" si="718">H1595-H1588</f>
        <v>1185</v>
      </c>
    </row>
    <row r="1596" spans="1:9" x14ac:dyDescent="0.25">
      <c r="A1596" s="75"/>
      <c r="B1596" s="5">
        <v>2</v>
      </c>
      <c r="C1596" s="6" t="s">
        <v>2</v>
      </c>
      <c r="D1596" s="66">
        <v>1326178</v>
      </c>
      <c r="E1596" s="66">
        <v>22966</v>
      </c>
      <c r="F1596" s="67">
        <f t="shared" si="715"/>
        <v>13868</v>
      </c>
      <c r="G1596" s="43">
        <f t="shared" si="716"/>
        <v>276</v>
      </c>
      <c r="H1596" s="68">
        <f t="shared" si="717"/>
        <v>244</v>
      </c>
      <c r="I1596" s="46">
        <f t="shared" si="718"/>
        <v>119</v>
      </c>
    </row>
    <row r="1597" spans="1:9" x14ac:dyDescent="0.25">
      <c r="A1597" s="75"/>
      <c r="B1597" s="5">
        <v>3</v>
      </c>
      <c r="C1597" s="6" t="s">
        <v>3</v>
      </c>
      <c r="D1597" s="66">
        <v>339431</v>
      </c>
      <c r="E1597" s="66">
        <v>5687</v>
      </c>
      <c r="F1597" s="67">
        <f t="shared" si="715"/>
        <v>4618</v>
      </c>
      <c r="G1597" s="43">
        <f t="shared" si="716"/>
        <v>223</v>
      </c>
      <c r="H1597" s="68">
        <f t="shared" si="717"/>
        <v>58</v>
      </c>
      <c r="I1597" s="46">
        <f t="shared" si="718"/>
        <v>24</v>
      </c>
    </row>
    <row r="1598" spans="1:9" x14ac:dyDescent="0.25">
      <c r="A1598" s="75"/>
      <c r="B1598" s="5">
        <v>4</v>
      </c>
      <c r="C1598" s="6" t="s">
        <v>4</v>
      </c>
      <c r="D1598" s="66">
        <v>365467</v>
      </c>
      <c r="E1598" s="66">
        <v>36246</v>
      </c>
      <c r="F1598" s="67">
        <f t="shared" si="715"/>
        <v>5898</v>
      </c>
      <c r="G1598" s="43">
        <f t="shared" si="716"/>
        <v>1279</v>
      </c>
      <c r="H1598" s="68">
        <f t="shared" si="717"/>
        <v>41</v>
      </c>
      <c r="I1598" s="46">
        <f t="shared" si="718"/>
        <v>2</v>
      </c>
    </row>
    <row r="1599" spans="1:9" x14ac:dyDescent="0.25">
      <c r="A1599" s="75"/>
      <c r="B1599" s="5">
        <v>5</v>
      </c>
      <c r="C1599" s="6" t="s">
        <v>7</v>
      </c>
      <c r="D1599" s="66">
        <v>335679</v>
      </c>
      <c r="E1599" s="66">
        <v>9740</v>
      </c>
      <c r="F1599" s="67">
        <f t="shared" si="715"/>
        <v>4585</v>
      </c>
      <c r="G1599" s="43">
        <f t="shared" si="716"/>
        <v>-218</v>
      </c>
      <c r="H1599" s="68">
        <f t="shared" si="717"/>
        <v>19</v>
      </c>
      <c r="I1599" s="46">
        <f t="shared" si="718"/>
        <v>0</v>
      </c>
    </row>
    <row r="1600" spans="1:9" x14ac:dyDescent="0.25">
      <c r="A1600" s="76"/>
      <c r="B1600" s="5">
        <v>6</v>
      </c>
      <c r="C1600" s="6" t="s">
        <v>8</v>
      </c>
      <c r="D1600" s="66">
        <v>8090253</v>
      </c>
      <c r="E1600" s="66">
        <v>220873</v>
      </c>
      <c r="F1600" s="67">
        <f t="shared" si="715"/>
        <v>52464</v>
      </c>
      <c r="G1600" s="43">
        <f t="shared" si="716"/>
        <v>6673</v>
      </c>
      <c r="H1600" s="68">
        <f t="shared" si="717"/>
        <v>862</v>
      </c>
      <c r="I1600" s="46">
        <f t="shared" si="718"/>
        <v>546</v>
      </c>
    </row>
    <row r="1601" spans="1:9" ht="31.5" x14ac:dyDescent="0.25">
      <c r="A1601" s="10" t="s">
        <v>0</v>
      </c>
      <c r="B1601" s="2" t="s">
        <v>12</v>
      </c>
      <c r="C1601" s="3" t="s">
        <v>13</v>
      </c>
      <c r="D1601" s="64" t="s">
        <v>14</v>
      </c>
      <c r="E1601" s="65" t="s">
        <v>9</v>
      </c>
      <c r="F1601" s="65" t="s">
        <v>15</v>
      </c>
      <c r="G1601" s="42" t="s">
        <v>21</v>
      </c>
      <c r="H1601" s="65" t="s">
        <v>10</v>
      </c>
      <c r="I1601" s="42" t="s">
        <v>22</v>
      </c>
    </row>
    <row r="1602" spans="1:9" x14ac:dyDescent="0.25">
      <c r="A1602" s="74">
        <v>44118</v>
      </c>
      <c r="B1602" s="5">
        <v>1</v>
      </c>
      <c r="C1602" s="6" t="s">
        <v>1</v>
      </c>
      <c r="D1602" s="66">
        <v>38730280</v>
      </c>
      <c r="E1602" s="66">
        <v>1096323</v>
      </c>
      <c r="F1602" s="67">
        <f t="shared" ref="F1602:F1607" si="719">D1602-D1595</f>
        <v>382152</v>
      </c>
      <c r="G1602" s="43">
        <f t="shared" ref="G1602:G1607" si="720">F1602-F1595</f>
        <v>65975</v>
      </c>
      <c r="H1602" s="68">
        <f t="shared" ref="H1602:H1607" si="721">E1602-E1595</f>
        <v>6076</v>
      </c>
      <c r="I1602" s="46">
        <f t="shared" ref="I1602:I1607" si="722">H1602-H1595</f>
        <v>986</v>
      </c>
    </row>
    <row r="1603" spans="1:9" x14ac:dyDescent="0.25">
      <c r="A1603" s="75"/>
      <c r="B1603" s="5">
        <v>2</v>
      </c>
      <c r="C1603" s="6" t="s">
        <v>2</v>
      </c>
      <c r="D1603" s="66">
        <v>1340409</v>
      </c>
      <c r="E1603" s="66">
        <v>23205</v>
      </c>
      <c r="F1603" s="67">
        <f t="shared" si="719"/>
        <v>14231</v>
      </c>
      <c r="G1603" s="43">
        <f t="shared" si="720"/>
        <v>363</v>
      </c>
      <c r="H1603" s="68">
        <f t="shared" si="721"/>
        <v>239</v>
      </c>
      <c r="I1603" s="46">
        <f t="shared" si="722"/>
        <v>-5</v>
      </c>
    </row>
    <row r="1604" spans="1:9" x14ac:dyDescent="0.25">
      <c r="A1604" s="75"/>
      <c r="B1604" s="5">
        <v>3</v>
      </c>
      <c r="C1604" s="6" t="s">
        <v>3</v>
      </c>
      <c r="D1604" s="66">
        <v>344004</v>
      </c>
      <c r="E1604" s="66">
        <v>5739</v>
      </c>
      <c r="F1604" s="67">
        <f t="shared" si="719"/>
        <v>4573</v>
      </c>
      <c r="G1604" s="43">
        <f t="shared" si="720"/>
        <v>-45</v>
      </c>
      <c r="H1604" s="68">
        <f t="shared" si="721"/>
        <v>52</v>
      </c>
      <c r="I1604" s="46">
        <f t="shared" si="722"/>
        <v>-6</v>
      </c>
    </row>
    <row r="1605" spans="1:9" x14ac:dyDescent="0.25">
      <c r="A1605" s="75"/>
      <c r="B1605" s="5">
        <v>4</v>
      </c>
      <c r="C1605" s="6" t="s">
        <v>4</v>
      </c>
      <c r="D1605" s="66">
        <v>372799</v>
      </c>
      <c r="E1605" s="66">
        <v>36289</v>
      </c>
      <c r="F1605" s="67">
        <f t="shared" si="719"/>
        <v>7332</v>
      </c>
      <c r="G1605" s="43">
        <f t="shared" si="720"/>
        <v>1434</v>
      </c>
      <c r="H1605" s="68">
        <f t="shared" si="721"/>
        <v>43</v>
      </c>
      <c r="I1605" s="46">
        <f t="shared" si="722"/>
        <v>2</v>
      </c>
    </row>
    <row r="1606" spans="1:9" x14ac:dyDescent="0.25">
      <c r="A1606" s="75"/>
      <c r="B1606" s="5">
        <v>5</v>
      </c>
      <c r="C1606" s="6" t="s">
        <v>7</v>
      </c>
      <c r="D1606" s="66">
        <v>341742</v>
      </c>
      <c r="E1606" s="66">
        <v>9771</v>
      </c>
      <c r="F1606" s="67">
        <f t="shared" si="719"/>
        <v>6063</v>
      </c>
      <c r="G1606" s="43">
        <f t="shared" si="720"/>
        <v>1478</v>
      </c>
      <c r="H1606" s="68">
        <f t="shared" si="721"/>
        <v>31</v>
      </c>
      <c r="I1606" s="46">
        <f t="shared" si="722"/>
        <v>12</v>
      </c>
    </row>
    <row r="1607" spans="1:9" x14ac:dyDescent="0.25">
      <c r="A1607" s="76"/>
      <c r="B1607" s="5">
        <v>6</v>
      </c>
      <c r="C1607" s="6" t="s">
        <v>8</v>
      </c>
      <c r="D1607" s="66">
        <v>8150043</v>
      </c>
      <c r="E1607" s="66">
        <v>221843</v>
      </c>
      <c r="F1607" s="67">
        <f t="shared" si="719"/>
        <v>59790</v>
      </c>
      <c r="G1607" s="43">
        <f t="shared" si="720"/>
        <v>7326</v>
      </c>
      <c r="H1607" s="68">
        <f t="shared" si="721"/>
        <v>970</v>
      </c>
      <c r="I1607" s="46">
        <f t="shared" si="722"/>
        <v>108</v>
      </c>
    </row>
    <row r="1608" spans="1:9" x14ac:dyDescent="0.25">
      <c r="A1608" s="77" t="s">
        <v>23</v>
      </c>
      <c r="B1608" s="78"/>
      <c r="C1608" s="78"/>
      <c r="D1608" s="78"/>
      <c r="E1608" s="78"/>
      <c r="F1608" s="78"/>
      <c r="G1608" s="78"/>
      <c r="H1608" s="78"/>
      <c r="I1608" s="78"/>
    </row>
  </sheetData>
  <autoFilter ref="A4:I903"/>
  <mergeCells count="202">
    <mergeCell ref="A965:A970"/>
    <mergeCell ref="A1021:A1026"/>
    <mergeCell ref="A1245:A1250"/>
    <mergeCell ref="A1252:A1257"/>
    <mergeCell ref="A1056:A1061"/>
    <mergeCell ref="A1063:A1068"/>
    <mergeCell ref="A1014:A1019"/>
    <mergeCell ref="A1602:A1607"/>
    <mergeCell ref="A951:A956"/>
    <mergeCell ref="A958:A963"/>
    <mergeCell ref="A944:A949"/>
    <mergeCell ref="A680:A687"/>
    <mergeCell ref="A761:A768"/>
    <mergeCell ref="A930:A935"/>
    <mergeCell ref="A937:A942"/>
    <mergeCell ref="A914:A921"/>
    <mergeCell ref="A923:A928"/>
    <mergeCell ref="A905:A912"/>
    <mergeCell ref="A689:A696"/>
    <mergeCell ref="A707:A714"/>
    <mergeCell ref="A725:A732"/>
    <mergeCell ref="A743:A750"/>
    <mergeCell ref="A887:A894"/>
    <mergeCell ref="A896:A903"/>
    <mergeCell ref="A662:A669"/>
    <mergeCell ref="A599:A606"/>
    <mergeCell ref="A608:A615"/>
    <mergeCell ref="A617:A624"/>
    <mergeCell ref="A635:A642"/>
    <mergeCell ref="A833:A840"/>
    <mergeCell ref="A824:A831"/>
    <mergeCell ref="A806:A813"/>
    <mergeCell ref="A779:A786"/>
    <mergeCell ref="A788:A795"/>
    <mergeCell ref="A752:A759"/>
    <mergeCell ref="A734:A741"/>
    <mergeCell ref="A545:A552"/>
    <mergeCell ref="A644:A651"/>
    <mergeCell ref="A356:A363"/>
    <mergeCell ref="A716:A723"/>
    <mergeCell ref="A698:A705"/>
    <mergeCell ref="A527:A534"/>
    <mergeCell ref="A797:A804"/>
    <mergeCell ref="A842:A849"/>
    <mergeCell ref="A392:A399"/>
    <mergeCell ref="A365:A372"/>
    <mergeCell ref="A374:A381"/>
    <mergeCell ref="A428:A435"/>
    <mergeCell ref="A464:A471"/>
    <mergeCell ref="A437:A444"/>
    <mergeCell ref="A671:A678"/>
    <mergeCell ref="A491:A498"/>
    <mergeCell ref="A401:A408"/>
    <mergeCell ref="A500:A507"/>
    <mergeCell ref="A509:A516"/>
    <mergeCell ref="A518:A525"/>
    <mergeCell ref="A626:A633"/>
    <mergeCell ref="A590:A597"/>
    <mergeCell ref="A554:A561"/>
    <mergeCell ref="A653:A660"/>
    <mergeCell ref="A203:A210"/>
    <mergeCell ref="A113:A120"/>
    <mergeCell ref="A122:A129"/>
    <mergeCell ref="A131:A138"/>
    <mergeCell ref="A158:A165"/>
    <mergeCell ref="A383:A390"/>
    <mergeCell ref="A446:A453"/>
    <mergeCell ref="A455:A462"/>
    <mergeCell ref="A221:A228"/>
    <mergeCell ref="A212:A219"/>
    <mergeCell ref="A230:A237"/>
    <mergeCell ref="A257:A264"/>
    <mergeCell ref="A248:A255"/>
    <mergeCell ref="A239:A246"/>
    <mergeCell ref="A266:A273"/>
    <mergeCell ref="A275:A282"/>
    <mergeCell ref="A284:A291"/>
    <mergeCell ref="A311:A318"/>
    <mergeCell ref="A302:A309"/>
    <mergeCell ref="A338:A345"/>
    <mergeCell ref="A320:A327"/>
    <mergeCell ref="A293:A300"/>
    <mergeCell ref="A347:A354"/>
    <mergeCell ref="A329:A336"/>
    <mergeCell ref="C2:I2"/>
    <mergeCell ref="A5:A12"/>
    <mergeCell ref="A14:A21"/>
    <mergeCell ref="A23:A30"/>
    <mergeCell ref="A32:A39"/>
    <mergeCell ref="A185:A192"/>
    <mergeCell ref="A194:A201"/>
    <mergeCell ref="A41:A48"/>
    <mergeCell ref="A50:A57"/>
    <mergeCell ref="A59:A66"/>
    <mergeCell ref="A68:A75"/>
    <mergeCell ref="A77:A84"/>
    <mergeCell ref="A86:A93"/>
    <mergeCell ref="A95:A102"/>
    <mergeCell ref="A104:A111"/>
    <mergeCell ref="A140:A147"/>
    <mergeCell ref="A149:A156"/>
    <mergeCell ref="A167:A174"/>
    <mergeCell ref="A176:A183"/>
    <mergeCell ref="A482:A489"/>
    <mergeCell ref="A473:A480"/>
    <mergeCell ref="A536:A543"/>
    <mergeCell ref="A572:A579"/>
    <mergeCell ref="A581:A588"/>
    <mergeCell ref="A563:A570"/>
    <mergeCell ref="A419:A426"/>
    <mergeCell ref="A410:A417"/>
    <mergeCell ref="A1217:A1222"/>
    <mergeCell ref="A1147:A1152"/>
    <mergeCell ref="A1154:A1159"/>
    <mergeCell ref="A1161:A1166"/>
    <mergeCell ref="A1168:A1173"/>
    <mergeCell ref="A1175:A1180"/>
    <mergeCell ref="A1182:A1187"/>
    <mergeCell ref="A1189:A1194"/>
    <mergeCell ref="A1196:A1201"/>
    <mergeCell ref="A1203:A1208"/>
    <mergeCell ref="A815:A822"/>
    <mergeCell ref="A770:A777"/>
    <mergeCell ref="A851:A858"/>
    <mergeCell ref="A860:A867"/>
    <mergeCell ref="A869:A876"/>
    <mergeCell ref="A878:A885"/>
    <mergeCell ref="A993:A998"/>
    <mergeCell ref="A1000:A1005"/>
    <mergeCell ref="A1007:A1012"/>
    <mergeCell ref="A1105:A1110"/>
    <mergeCell ref="A1112:A1117"/>
    <mergeCell ref="A1119:A1124"/>
    <mergeCell ref="A979:A984"/>
    <mergeCell ref="A986:A991"/>
    <mergeCell ref="A972:A977"/>
    <mergeCell ref="A1028:A1033"/>
    <mergeCell ref="A1035:A1040"/>
    <mergeCell ref="A1042:A1047"/>
    <mergeCell ref="A1049:A1054"/>
    <mergeCell ref="A1084:A1089"/>
    <mergeCell ref="A1608:I1608"/>
    <mergeCell ref="A1133:A1138"/>
    <mergeCell ref="A1224:A1229"/>
    <mergeCell ref="A1140:A1145"/>
    <mergeCell ref="A1441:A1446"/>
    <mergeCell ref="A1462:A1467"/>
    <mergeCell ref="A1469:A1474"/>
    <mergeCell ref="A1497:A1502"/>
    <mergeCell ref="A1504:A1509"/>
    <mergeCell ref="A1476:A1481"/>
    <mergeCell ref="A1448:A1453"/>
    <mergeCell ref="A1455:A1460"/>
    <mergeCell ref="A1406:A1411"/>
    <mergeCell ref="A1322:A1327"/>
    <mergeCell ref="A1364:A1369"/>
    <mergeCell ref="A1371:A1376"/>
    <mergeCell ref="A1588:A1593"/>
    <mergeCell ref="A1546:A1551"/>
    <mergeCell ref="A1553:A1558"/>
    <mergeCell ref="A1560:A1565"/>
    <mergeCell ref="A1511:A1516"/>
    <mergeCell ref="A1259:A1264"/>
    <mergeCell ref="A1266:A1271"/>
    <mergeCell ref="A1210:A1215"/>
    <mergeCell ref="A1070:A1075"/>
    <mergeCell ref="A1077:A1082"/>
    <mergeCell ref="A1231:A1236"/>
    <mergeCell ref="A1238:A1243"/>
    <mergeCell ref="A1539:A1544"/>
    <mergeCell ref="A1091:A1096"/>
    <mergeCell ref="A1098:A1103"/>
    <mergeCell ref="A1126:A1131"/>
    <mergeCell ref="A1273:A1278"/>
    <mergeCell ref="A1280:A1285"/>
    <mergeCell ref="A1287:A1292"/>
    <mergeCell ref="A1294:A1299"/>
    <mergeCell ref="A1301:A1306"/>
    <mergeCell ref="A1518:A1523"/>
    <mergeCell ref="A1525:A1530"/>
    <mergeCell ref="A1532:A1537"/>
    <mergeCell ref="A1413:A1418"/>
    <mergeCell ref="A1427:A1432"/>
    <mergeCell ref="A1595:A1600"/>
    <mergeCell ref="A1483:A1488"/>
    <mergeCell ref="A1490:A1495"/>
    <mergeCell ref="A1308:A1313"/>
    <mergeCell ref="A1315:A1320"/>
    <mergeCell ref="A1336:A1341"/>
    <mergeCell ref="A1343:A1348"/>
    <mergeCell ref="A1378:A1383"/>
    <mergeCell ref="A1385:A1390"/>
    <mergeCell ref="A1350:A1355"/>
    <mergeCell ref="A1357:A1362"/>
    <mergeCell ref="A1420:A1425"/>
    <mergeCell ref="A1581:A1586"/>
    <mergeCell ref="A1434:A1439"/>
    <mergeCell ref="A1329:A1334"/>
    <mergeCell ref="A1392:A1397"/>
    <mergeCell ref="A1399:A1404"/>
    <mergeCell ref="A1567:A1572"/>
    <mergeCell ref="A1574:A1579"/>
  </mergeCells>
  <pageMargins left="0.7" right="0.7" top="0.75" bottom="0.75" header="0.3" footer="0.3"/>
  <pageSetup paperSize="9" scale="1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3:P48"/>
  <sheetViews>
    <sheetView zoomScale="90" zoomScaleNormal="90" workbookViewId="0">
      <selection activeCell="G34" sqref="G34"/>
    </sheetView>
  </sheetViews>
  <sheetFormatPr defaultRowHeight="15" x14ac:dyDescent="0.25"/>
  <sheetData>
    <row r="23" spans="1:1" s="55" customFormat="1" ht="15" customHeight="1" x14ac:dyDescent="0.2">
      <c r="A23" s="55" t="s">
        <v>24</v>
      </c>
    </row>
    <row r="48" spans="2:16" x14ac:dyDescent="0.25"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</row>
  </sheetData>
  <mergeCells count="1">
    <mergeCell ref="B48:P4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3:Q25"/>
  <sheetViews>
    <sheetView zoomScale="90" zoomScaleNormal="90" workbookViewId="0">
      <selection activeCell="Q17" sqref="Q17"/>
    </sheetView>
  </sheetViews>
  <sheetFormatPr defaultRowHeight="15" x14ac:dyDescent="0.25"/>
  <sheetData>
    <row r="23" spans="1:17" s="12" customFormat="1" ht="15" customHeight="1" x14ac:dyDescent="0.2">
      <c r="A23" s="84" t="s">
        <v>25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</row>
    <row r="24" spans="1:17" s="11" customFormat="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7" x14ac:dyDescent="0.25">
      <c r="H25" s="12"/>
      <c r="I25" s="12"/>
    </row>
  </sheetData>
  <mergeCells count="1">
    <mergeCell ref="A23:Q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P13"/>
  <sheetViews>
    <sheetView topLeftCell="GN1" zoomScale="90" zoomScaleNormal="90" workbookViewId="0">
      <selection activeCell="HC26" sqref="HC26"/>
    </sheetView>
  </sheetViews>
  <sheetFormatPr defaultColWidth="9.140625" defaultRowHeight="15" x14ac:dyDescent="0.25"/>
  <cols>
    <col min="1" max="1" width="3.28515625" style="40" customWidth="1"/>
    <col min="2" max="2" width="11.85546875" style="14" customWidth="1"/>
    <col min="3" max="22" width="7.28515625" style="14" customWidth="1"/>
    <col min="23" max="23" width="8.85546875" style="14" customWidth="1"/>
    <col min="24" max="24" width="9.28515625" style="14" customWidth="1"/>
    <col min="25" max="25" width="8.85546875" style="14" customWidth="1"/>
    <col min="26" max="27" width="7.28515625" style="14" customWidth="1"/>
    <col min="28" max="28" width="8.85546875" style="14" customWidth="1"/>
    <col min="29" max="33" width="7.28515625" style="14" customWidth="1"/>
    <col min="34" max="34" width="8.85546875" style="14" customWidth="1"/>
    <col min="35" max="43" width="6.140625" style="14" customWidth="1"/>
    <col min="44" max="65" width="7.28515625" style="14" customWidth="1"/>
    <col min="66" max="66" width="6.42578125" style="14" bestFit="1" customWidth="1"/>
    <col min="67" max="67" width="7.28515625" style="14" bestFit="1" customWidth="1"/>
    <col min="68" max="73" width="6.42578125" style="14" bestFit="1" customWidth="1"/>
    <col min="74" max="74" width="8.28515625" style="14" customWidth="1"/>
    <col min="75" max="95" width="7.5703125" style="14" bestFit="1" customWidth="1"/>
    <col min="96" max="16384" width="9.140625" style="14"/>
  </cols>
  <sheetData>
    <row r="1" spans="1:250" s="13" customFormat="1" ht="17.25" customHeight="1" x14ac:dyDescent="0.25">
      <c r="A1" s="48" t="s">
        <v>19</v>
      </c>
      <c r="B1" s="48"/>
      <c r="C1" s="48"/>
      <c r="D1" s="48"/>
      <c r="E1" s="48"/>
      <c r="F1" s="48"/>
      <c r="G1" s="48"/>
    </row>
    <row r="2" spans="1:250" x14ac:dyDescent="0.25">
      <c r="A2" s="88" t="s">
        <v>12</v>
      </c>
      <c r="B2" s="56" t="s">
        <v>16</v>
      </c>
      <c r="C2" s="85" t="s">
        <v>17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7"/>
      <c r="DW2" s="85" t="s">
        <v>17</v>
      </c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7"/>
    </row>
    <row r="3" spans="1:250" s="15" customFormat="1" x14ac:dyDescent="0.25">
      <c r="A3" s="88"/>
      <c r="B3" s="56"/>
      <c r="C3" s="49">
        <v>43920</v>
      </c>
      <c r="D3" s="49">
        <v>43921</v>
      </c>
      <c r="E3" s="19">
        <v>43922</v>
      </c>
      <c r="F3" s="19">
        <v>43923</v>
      </c>
      <c r="G3" s="19">
        <v>43924</v>
      </c>
      <c r="H3" s="19">
        <v>43925</v>
      </c>
      <c r="I3" s="19">
        <v>43926</v>
      </c>
      <c r="J3" s="19">
        <v>43927</v>
      </c>
      <c r="K3" s="19">
        <v>43928</v>
      </c>
      <c r="L3" s="19">
        <v>43929</v>
      </c>
      <c r="M3" s="19">
        <v>43930</v>
      </c>
      <c r="N3" s="19">
        <v>43931</v>
      </c>
      <c r="O3" s="19">
        <v>43932</v>
      </c>
      <c r="P3" s="19">
        <v>43933</v>
      </c>
      <c r="Q3" s="19">
        <v>43934</v>
      </c>
      <c r="R3" s="19">
        <v>43935</v>
      </c>
      <c r="S3" s="19">
        <v>43936</v>
      </c>
      <c r="T3" s="19">
        <v>43937</v>
      </c>
      <c r="U3" s="19">
        <v>43938</v>
      </c>
      <c r="V3" s="19">
        <v>43939</v>
      </c>
      <c r="W3" s="19">
        <v>43940</v>
      </c>
      <c r="X3" s="19">
        <v>43941</v>
      </c>
      <c r="Y3" s="19">
        <v>43942</v>
      </c>
      <c r="Z3" s="19">
        <v>43943</v>
      </c>
      <c r="AA3" s="19">
        <v>43944</v>
      </c>
      <c r="AB3" s="19">
        <v>43945</v>
      </c>
      <c r="AC3" s="19">
        <v>43946</v>
      </c>
      <c r="AD3" s="19">
        <v>43947</v>
      </c>
      <c r="AE3" s="19">
        <v>43948</v>
      </c>
      <c r="AF3" s="19">
        <v>43949</v>
      </c>
      <c r="AG3" s="19">
        <v>43950</v>
      </c>
      <c r="AH3" s="19">
        <v>43951</v>
      </c>
      <c r="AI3" s="47">
        <v>43952</v>
      </c>
      <c r="AJ3" s="47">
        <v>43953</v>
      </c>
      <c r="AK3" s="47">
        <v>43954</v>
      </c>
      <c r="AL3" s="47">
        <v>43955</v>
      </c>
      <c r="AM3" s="47">
        <v>43956</v>
      </c>
      <c r="AN3" s="47">
        <v>43957</v>
      </c>
      <c r="AO3" s="47">
        <v>43958</v>
      </c>
      <c r="AP3" s="47">
        <v>43959</v>
      </c>
      <c r="AQ3" s="47">
        <v>43960</v>
      </c>
      <c r="AR3" s="47">
        <v>43961</v>
      </c>
      <c r="AS3" s="47">
        <v>43962</v>
      </c>
      <c r="AT3" s="47">
        <v>43963</v>
      </c>
      <c r="AU3" s="47">
        <v>43964</v>
      </c>
      <c r="AV3" s="47">
        <v>43965</v>
      </c>
      <c r="AW3" s="47">
        <v>43966</v>
      </c>
      <c r="AX3" s="47">
        <v>43967</v>
      </c>
      <c r="AY3" s="47">
        <v>43968</v>
      </c>
      <c r="AZ3" s="47">
        <v>43969</v>
      </c>
      <c r="BA3" s="47">
        <v>43970</v>
      </c>
      <c r="BB3" s="47">
        <v>43971</v>
      </c>
      <c r="BC3" s="47">
        <v>43972</v>
      </c>
      <c r="BD3" s="47">
        <v>43973</v>
      </c>
      <c r="BE3" s="47">
        <v>43974</v>
      </c>
      <c r="BF3" s="47">
        <v>43975</v>
      </c>
      <c r="BG3" s="47">
        <v>43976</v>
      </c>
      <c r="BH3" s="47">
        <v>43977</v>
      </c>
      <c r="BI3" s="47">
        <v>43978</v>
      </c>
      <c r="BJ3" s="47">
        <v>43979</v>
      </c>
      <c r="BK3" s="47">
        <v>43980</v>
      </c>
      <c r="BL3" s="47">
        <v>43981</v>
      </c>
      <c r="BM3" s="47">
        <v>43982</v>
      </c>
      <c r="BN3" s="52">
        <v>43983</v>
      </c>
      <c r="BO3" s="52">
        <v>43984</v>
      </c>
      <c r="BP3" s="52">
        <v>43985</v>
      </c>
      <c r="BQ3" s="52">
        <v>43986</v>
      </c>
      <c r="BR3" s="52">
        <v>43987</v>
      </c>
      <c r="BS3" s="52">
        <v>43988</v>
      </c>
      <c r="BT3" s="52">
        <v>43989</v>
      </c>
      <c r="BU3" s="52">
        <v>43990</v>
      </c>
      <c r="BV3" s="52">
        <v>43991</v>
      </c>
      <c r="BW3" s="52">
        <v>43992</v>
      </c>
      <c r="BX3" s="52">
        <v>43993</v>
      </c>
      <c r="BY3" s="52">
        <v>43994</v>
      </c>
      <c r="BZ3" s="52">
        <v>43995</v>
      </c>
      <c r="CA3" s="52">
        <v>43996</v>
      </c>
      <c r="CB3" s="52">
        <v>43997</v>
      </c>
      <c r="CC3" s="52">
        <v>43998</v>
      </c>
      <c r="CD3" s="52">
        <v>43999</v>
      </c>
      <c r="CE3" s="52">
        <v>44000</v>
      </c>
      <c r="CF3" s="52">
        <v>44001</v>
      </c>
      <c r="CG3" s="52">
        <v>44002</v>
      </c>
      <c r="CH3" s="52">
        <v>44003</v>
      </c>
      <c r="CI3" s="52">
        <v>44004</v>
      </c>
      <c r="CJ3" s="52">
        <v>44005</v>
      </c>
      <c r="CK3" s="52">
        <v>44006</v>
      </c>
      <c r="CL3" s="52">
        <v>44007</v>
      </c>
      <c r="CM3" s="52">
        <v>44008</v>
      </c>
      <c r="CN3" s="52">
        <v>44009</v>
      </c>
      <c r="CO3" s="52">
        <v>44010</v>
      </c>
      <c r="CP3" s="52">
        <v>44011</v>
      </c>
      <c r="CQ3" s="52">
        <v>44012</v>
      </c>
      <c r="CR3" s="57">
        <v>44013</v>
      </c>
      <c r="CS3" s="57">
        <v>44014</v>
      </c>
      <c r="CT3" s="57">
        <v>44015</v>
      </c>
      <c r="CU3" s="57">
        <v>44016</v>
      </c>
      <c r="CV3" s="57">
        <v>44017</v>
      </c>
      <c r="CW3" s="57">
        <v>44018</v>
      </c>
      <c r="CX3" s="57">
        <v>44019</v>
      </c>
      <c r="CY3" s="57">
        <v>44020</v>
      </c>
      <c r="CZ3" s="57">
        <v>44021</v>
      </c>
      <c r="DA3" s="57">
        <v>44022</v>
      </c>
      <c r="DB3" s="57">
        <v>44023</v>
      </c>
      <c r="DC3" s="57">
        <v>44024</v>
      </c>
      <c r="DD3" s="57">
        <v>44025</v>
      </c>
      <c r="DE3" s="57">
        <v>44026</v>
      </c>
      <c r="DF3" s="57">
        <v>44027</v>
      </c>
      <c r="DG3" s="57">
        <v>44028</v>
      </c>
      <c r="DH3" s="57">
        <v>44029</v>
      </c>
      <c r="DI3" s="57">
        <v>44030</v>
      </c>
      <c r="DJ3" s="57">
        <v>44031</v>
      </c>
      <c r="DK3" s="57">
        <v>44032</v>
      </c>
      <c r="DL3" s="57">
        <v>44033</v>
      </c>
      <c r="DM3" s="57">
        <v>44034</v>
      </c>
      <c r="DN3" s="57">
        <v>44035</v>
      </c>
      <c r="DO3" s="57">
        <v>44036</v>
      </c>
      <c r="DP3" s="57">
        <v>44037</v>
      </c>
      <c r="DQ3" s="57">
        <v>44038</v>
      </c>
      <c r="DR3" s="57">
        <v>44039</v>
      </c>
      <c r="DS3" s="57">
        <v>44040</v>
      </c>
      <c r="DT3" s="57">
        <v>44041</v>
      </c>
      <c r="DU3" s="57">
        <v>44042</v>
      </c>
      <c r="DV3" s="57">
        <v>44043</v>
      </c>
      <c r="DW3" s="60">
        <v>44044</v>
      </c>
      <c r="DX3" s="60">
        <v>44045</v>
      </c>
      <c r="DY3" s="60">
        <v>44046</v>
      </c>
      <c r="DZ3" s="60">
        <v>44047</v>
      </c>
      <c r="EA3" s="60">
        <v>44048</v>
      </c>
      <c r="EB3" s="60">
        <v>44049</v>
      </c>
      <c r="EC3" s="60">
        <v>44050</v>
      </c>
      <c r="ED3" s="60">
        <v>44051</v>
      </c>
      <c r="EE3" s="60">
        <v>44052</v>
      </c>
      <c r="EF3" s="60">
        <v>44053</v>
      </c>
      <c r="EG3" s="60">
        <v>44054</v>
      </c>
      <c r="EH3" s="60">
        <v>44055</v>
      </c>
      <c r="EI3" s="60">
        <v>44056</v>
      </c>
      <c r="EJ3" s="60">
        <v>44057</v>
      </c>
      <c r="EK3" s="60">
        <v>44058</v>
      </c>
      <c r="EL3" s="60">
        <v>44059</v>
      </c>
      <c r="EM3" s="60">
        <v>44060</v>
      </c>
      <c r="EN3" s="60">
        <v>44061</v>
      </c>
      <c r="EO3" s="60">
        <v>44062</v>
      </c>
      <c r="EP3" s="60">
        <v>44063</v>
      </c>
      <c r="EQ3" s="60">
        <v>44064</v>
      </c>
      <c r="ER3" s="60">
        <v>44065</v>
      </c>
      <c r="ES3" s="60">
        <v>44066</v>
      </c>
      <c r="ET3" s="60">
        <v>44067</v>
      </c>
      <c r="EU3" s="60">
        <v>44068</v>
      </c>
      <c r="EV3" s="60">
        <v>44069</v>
      </c>
      <c r="EW3" s="60">
        <v>44070</v>
      </c>
      <c r="EX3" s="60">
        <v>44071</v>
      </c>
      <c r="EY3" s="60">
        <v>44072</v>
      </c>
      <c r="EZ3" s="60">
        <v>44073</v>
      </c>
      <c r="FA3" s="60">
        <v>44074</v>
      </c>
      <c r="FB3" s="61">
        <v>44075</v>
      </c>
      <c r="FC3" s="61">
        <v>44076</v>
      </c>
      <c r="FD3" s="61">
        <v>44077</v>
      </c>
      <c r="FE3" s="61">
        <v>44078</v>
      </c>
      <c r="FF3" s="61">
        <v>44079</v>
      </c>
      <c r="FG3" s="61">
        <v>44080</v>
      </c>
      <c r="FH3" s="61">
        <v>44081</v>
      </c>
      <c r="FI3" s="61">
        <v>44082</v>
      </c>
      <c r="FJ3" s="61">
        <v>44083</v>
      </c>
      <c r="FK3" s="61">
        <v>44084</v>
      </c>
      <c r="FL3" s="61">
        <v>44085</v>
      </c>
      <c r="FM3" s="61">
        <v>44086</v>
      </c>
      <c r="FN3" s="61">
        <v>44087</v>
      </c>
      <c r="FO3" s="61">
        <v>44088</v>
      </c>
      <c r="FP3" s="61">
        <v>44089</v>
      </c>
      <c r="FQ3" s="61">
        <v>44090</v>
      </c>
      <c r="FR3" s="61">
        <v>44091</v>
      </c>
      <c r="FS3" s="61">
        <v>44092</v>
      </c>
      <c r="FT3" s="61">
        <v>44093</v>
      </c>
      <c r="FU3" s="61">
        <v>44094</v>
      </c>
      <c r="FV3" s="61">
        <v>44095</v>
      </c>
      <c r="FW3" s="61">
        <v>44096</v>
      </c>
      <c r="FX3" s="61">
        <v>44097</v>
      </c>
      <c r="FY3" s="61">
        <v>44098</v>
      </c>
      <c r="FZ3" s="61">
        <v>44099</v>
      </c>
      <c r="GA3" s="61">
        <v>44100</v>
      </c>
      <c r="GB3" s="61">
        <v>44101</v>
      </c>
      <c r="GC3" s="61">
        <v>44102</v>
      </c>
      <c r="GD3" s="61">
        <v>44103</v>
      </c>
      <c r="GE3" s="61">
        <v>44104</v>
      </c>
      <c r="GF3" s="72">
        <v>44105</v>
      </c>
      <c r="GG3" s="72">
        <v>44106</v>
      </c>
      <c r="GH3" s="72">
        <v>44107</v>
      </c>
      <c r="GI3" s="72">
        <v>44108</v>
      </c>
      <c r="GJ3" s="72">
        <v>44109</v>
      </c>
      <c r="GK3" s="72">
        <v>44110</v>
      </c>
      <c r="GL3" s="72">
        <v>44111</v>
      </c>
      <c r="GM3" s="72">
        <v>44112</v>
      </c>
      <c r="GN3" s="72">
        <v>44113</v>
      </c>
      <c r="GO3" s="72">
        <v>44114</v>
      </c>
      <c r="GP3" s="72">
        <v>44115</v>
      </c>
      <c r="GQ3" s="72">
        <v>44116</v>
      </c>
      <c r="GR3" s="72">
        <v>44117</v>
      </c>
      <c r="GS3" s="72">
        <v>44118</v>
      </c>
      <c r="GT3" s="72">
        <v>44119</v>
      </c>
      <c r="GU3" s="72">
        <v>44120</v>
      </c>
      <c r="GV3" s="72">
        <v>44121</v>
      </c>
      <c r="GW3" s="72">
        <v>44122</v>
      </c>
      <c r="GX3" s="72">
        <v>44123</v>
      </c>
      <c r="GY3" s="72">
        <v>44124</v>
      </c>
      <c r="GZ3" s="72">
        <v>44125</v>
      </c>
      <c r="HA3" s="72">
        <v>44126</v>
      </c>
      <c r="HB3" s="72">
        <v>44127</v>
      </c>
      <c r="HC3" s="72">
        <v>44128</v>
      </c>
      <c r="HD3" s="72">
        <v>44129</v>
      </c>
      <c r="HE3" s="72">
        <v>44130</v>
      </c>
      <c r="HF3" s="72">
        <v>44131</v>
      </c>
      <c r="HG3" s="72">
        <v>44132</v>
      </c>
      <c r="HH3" s="72">
        <v>44133</v>
      </c>
      <c r="HI3" s="72">
        <v>44134</v>
      </c>
      <c r="HJ3" s="72">
        <v>44135</v>
      </c>
    </row>
    <row r="4" spans="1:250" x14ac:dyDescent="0.25">
      <c r="A4" s="16">
        <v>1</v>
      </c>
      <c r="B4" s="17" t="s">
        <v>3</v>
      </c>
      <c r="C4" s="21">
        <v>56</v>
      </c>
      <c r="D4" s="21">
        <f>D5-C5</f>
        <v>581</v>
      </c>
      <c r="E4" s="21">
        <f t="shared" ref="E4:W4" si="0">E5-D5</f>
        <v>-991</v>
      </c>
      <c r="F4" s="21">
        <f t="shared" si="0"/>
        <v>676</v>
      </c>
      <c r="G4" s="21">
        <f t="shared" si="0"/>
        <v>-488</v>
      </c>
      <c r="H4" s="21">
        <f t="shared" si="0"/>
        <v>146</v>
      </c>
      <c r="I4" s="21">
        <f t="shared" si="0"/>
        <v>100</v>
      </c>
      <c r="J4" s="21">
        <f t="shared" si="0"/>
        <v>215</v>
      </c>
      <c r="K4" s="21">
        <f t="shared" si="0"/>
        <v>-104</v>
      </c>
      <c r="L4" s="21">
        <f t="shared" si="0"/>
        <v>-191</v>
      </c>
      <c r="M4" s="21">
        <f t="shared" si="0"/>
        <v>346</v>
      </c>
      <c r="N4" s="21">
        <f t="shared" si="0"/>
        <v>-59</v>
      </c>
      <c r="O4" s="21">
        <f t="shared" si="0"/>
        <v>-378</v>
      </c>
      <c r="P4" s="21">
        <f t="shared" si="0"/>
        <v>581</v>
      </c>
      <c r="Q4" s="21">
        <f t="shared" si="0"/>
        <v>-123</v>
      </c>
      <c r="R4" s="21">
        <f t="shared" si="0"/>
        <v>-109</v>
      </c>
      <c r="S4" s="21">
        <f t="shared" si="0"/>
        <v>344</v>
      </c>
      <c r="T4" s="21">
        <f t="shared" si="0"/>
        <v>-555</v>
      </c>
      <c r="U4" s="21">
        <f t="shared" si="0"/>
        <v>549</v>
      </c>
      <c r="V4" s="21">
        <f t="shared" si="0"/>
        <v>126</v>
      </c>
      <c r="W4" s="21">
        <f t="shared" si="0"/>
        <v>607</v>
      </c>
      <c r="X4" s="18">
        <v>-1544</v>
      </c>
      <c r="Y4" s="18">
        <v>1057</v>
      </c>
      <c r="Z4" s="18">
        <v>-535</v>
      </c>
      <c r="AA4" s="18">
        <v>-589</v>
      </c>
      <c r="AB4" s="18">
        <v>998</v>
      </c>
      <c r="AC4" s="18">
        <v>-345</v>
      </c>
      <c r="AD4" s="18">
        <v>359</v>
      </c>
      <c r="AE4" s="18">
        <v>-100</v>
      </c>
      <c r="AF4" s="18">
        <v>204</v>
      </c>
      <c r="AG4" s="18">
        <v>-855</v>
      </c>
      <c r="AH4" s="18">
        <v>873</v>
      </c>
      <c r="AI4" s="17">
        <v>468</v>
      </c>
      <c r="AJ4" s="17">
        <v>1797</v>
      </c>
      <c r="AK4" s="17">
        <v>590</v>
      </c>
      <c r="AL4" s="17">
        <v>-153</v>
      </c>
      <c r="AM4" s="17">
        <v>-81</v>
      </c>
      <c r="AN4" s="17">
        <v>144</v>
      </c>
      <c r="AO4" s="17">
        <v>845</v>
      </c>
      <c r="AP4" s="17">
        <v>-857</v>
      </c>
      <c r="AQ4" s="17">
        <v>-179</v>
      </c>
      <c r="AR4" s="17">
        <v>-116</v>
      </c>
      <c r="AS4" s="17">
        <v>618</v>
      </c>
      <c r="AT4" s="17">
        <v>-777</v>
      </c>
      <c r="AU4" s="17">
        <v>-689</v>
      </c>
      <c r="AV4" s="17">
        <v>9</v>
      </c>
      <c r="AW4" s="17">
        <v>36</v>
      </c>
      <c r="AX4" s="17">
        <v>-1243</v>
      </c>
      <c r="AY4" s="17">
        <v>350</v>
      </c>
      <c r="AZ4" s="17">
        <v>-617</v>
      </c>
      <c r="BA4" s="17">
        <v>307</v>
      </c>
      <c r="BB4" s="17">
        <v>-846</v>
      </c>
      <c r="BC4" s="17">
        <v>214</v>
      </c>
      <c r="BD4" s="17">
        <v>75</v>
      </c>
      <c r="BE4" s="17">
        <v>202</v>
      </c>
      <c r="BF4" s="17">
        <v>-674</v>
      </c>
      <c r="BG4" s="17">
        <v>44</v>
      </c>
      <c r="BH4" s="17">
        <v>270</v>
      </c>
      <c r="BI4" s="17">
        <v>-690</v>
      </c>
      <c r="BJ4" s="17">
        <v>-86</v>
      </c>
      <c r="BK4" s="17">
        <v>278</v>
      </c>
      <c r="BL4" s="17">
        <v>35</v>
      </c>
      <c r="BM4" s="17">
        <v>228</v>
      </c>
      <c r="BN4" s="20">
        <v>178</v>
      </c>
      <c r="BO4" s="53">
        <v>-11</v>
      </c>
      <c r="BP4" s="53">
        <v>-444</v>
      </c>
      <c r="BQ4" s="53">
        <v>156</v>
      </c>
      <c r="BR4" s="53">
        <v>-143</v>
      </c>
      <c r="BS4" s="53">
        <v>137</v>
      </c>
      <c r="BT4" s="53">
        <v>-36</v>
      </c>
      <c r="BU4" s="53">
        <v>45</v>
      </c>
      <c r="BV4" s="53">
        <v>-691</v>
      </c>
      <c r="BW4" s="53">
        <v>1567</v>
      </c>
      <c r="BX4" s="53">
        <v>-21</v>
      </c>
      <c r="BY4" s="53">
        <v>278</v>
      </c>
      <c r="BZ4" s="53">
        <v>-221</v>
      </c>
      <c r="CA4" s="53">
        <v>-16</v>
      </c>
      <c r="CB4" s="53">
        <v>-118</v>
      </c>
      <c r="CC4" s="53">
        <v>57</v>
      </c>
      <c r="CD4" s="53">
        <v>-351</v>
      </c>
      <c r="CE4" s="53">
        <v>-25</v>
      </c>
      <c r="CF4" s="53">
        <v>96</v>
      </c>
      <c r="CG4" s="53">
        <v>-79</v>
      </c>
      <c r="CH4" s="53">
        <v>-89</v>
      </c>
      <c r="CI4" s="53">
        <v>100</v>
      </c>
      <c r="CJ4" s="58">
        <v>13</v>
      </c>
      <c r="CK4" s="58">
        <v>-270</v>
      </c>
      <c r="CL4" s="58">
        <v>74</v>
      </c>
      <c r="CM4" s="58">
        <v>-72</v>
      </c>
      <c r="CN4" s="58">
        <v>-63</v>
      </c>
      <c r="CO4" s="58">
        <v>-33</v>
      </c>
      <c r="CP4" s="58">
        <v>-635</v>
      </c>
      <c r="CQ4" s="58">
        <v>1363</v>
      </c>
      <c r="CR4" s="58">
        <v>-834</v>
      </c>
      <c r="CS4" s="58">
        <v>51</v>
      </c>
      <c r="CT4" s="58">
        <v>-3</v>
      </c>
      <c r="CU4" s="58">
        <v>21</v>
      </c>
      <c r="CV4" s="58">
        <v>-30</v>
      </c>
      <c r="CW4" s="58">
        <v>35</v>
      </c>
      <c r="CX4" s="58">
        <v>-56</v>
      </c>
      <c r="CY4" s="58">
        <v>-8</v>
      </c>
      <c r="CZ4" s="58">
        <v>-53</v>
      </c>
      <c r="DA4" s="58">
        <v>69</v>
      </c>
      <c r="DB4" s="58">
        <v>41</v>
      </c>
      <c r="DC4" s="58">
        <v>1</v>
      </c>
      <c r="DD4" s="58">
        <v>-7</v>
      </c>
      <c r="DE4" s="58">
        <v>-59</v>
      </c>
      <c r="DF4" s="58">
        <v>15</v>
      </c>
      <c r="DG4" s="58">
        <v>-97</v>
      </c>
      <c r="DH4" s="58">
        <v>44</v>
      </c>
      <c r="DI4" s="58">
        <v>3</v>
      </c>
      <c r="DJ4" s="58">
        <v>13</v>
      </c>
      <c r="DK4" s="58">
        <v>-13</v>
      </c>
      <c r="DL4" s="58">
        <v>24</v>
      </c>
      <c r="DM4" s="58">
        <v>36</v>
      </c>
      <c r="DN4" s="58">
        <v>-30</v>
      </c>
      <c r="DO4" s="58">
        <v>37</v>
      </c>
      <c r="DP4" s="58">
        <v>3</v>
      </c>
      <c r="DQ4" s="58">
        <v>35</v>
      </c>
      <c r="DR4" s="58">
        <v>11</v>
      </c>
      <c r="DS4" s="58">
        <v>-20</v>
      </c>
      <c r="DT4" s="58">
        <v>-3</v>
      </c>
      <c r="DU4" s="58">
        <v>7</v>
      </c>
      <c r="DV4" s="58">
        <v>17</v>
      </c>
      <c r="DW4" s="17">
        <v>-5</v>
      </c>
      <c r="DX4" s="17">
        <v>-26</v>
      </c>
      <c r="DY4" s="17">
        <v>29</v>
      </c>
      <c r="DZ4" s="17">
        <v>-2</v>
      </c>
      <c r="EA4" s="17">
        <v>-4</v>
      </c>
      <c r="EB4" s="17">
        <v>-3</v>
      </c>
      <c r="EC4" s="17">
        <v>2</v>
      </c>
      <c r="ED4" s="17">
        <v>5</v>
      </c>
      <c r="EE4" s="17">
        <v>-2</v>
      </c>
      <c r="EF4" s="17">
        <v>5</v>
      </c>
      <c r="EG4" s="17">
        <v>0</v>
      </c>
      <c r="EH4" s="17">
        <v>-5</v>
      </c>
      <c r="EI4" s="17">
        <v>3</v>
      </c>
      <c r="EJ4" s="17">
        <v>-4</v>
      </c>
      <c r="EK4" s="17">
        <v>7</v>
      </c>
      <c r="EL4" s="17">
        <v>-7</v>
      </c>
      <c r="EM4" s="17">
        <v>2</v>
      </c>
      <c r="EN4" s="17">
        <v>3</v>
      </c>
      <c r="EO4" s="17">
        <v>-2</v>
      </c>
      <c r="EP4" s="17">
        <v>-3</v>
      </c>
      <c r="EQ4" s="17">
        <v>2</v>
      </c>
      <c r="ER4" s="17">
        <v>-3</v>
      </c>
      <c r="ES4" s="17">
        <v>-76</v>
      </c>
      <c r="ET4" s="17">
        <v>14</v>
      </c>
      <c r="EU4" s="17">
        <v>56</v>
      </c>
      <c r="EV4" s="17">
        <v>-41</v>
      </c>
      <c r="EW4" s="17">
        <v>-3</v>
      </c>
      <c r="EX4" s="17">
        <v>17</v>
      </c>
      <c r="EY4" s="17">
        <v>23</v>
      </c>
      <c r="EZ4" s="17">
        <v>18</v>
      </c>
      <c r="FA4" s="17">
        <v>-10</v>
      </c>
      <c r="FB4" s="17">
        <v>-44</v>
      </c>
      <c r="FC4" s="17">
        <v>-16</v>
      </c>
      <c r="FD4" s="17">
        <v>65</v>
      </c>
      <c r="FE4" s="17">
        <v>2</v>
      </c>
      <c r="FF4" s="17">
        <v>-21</v>
      </c>
      <c r="FG4" s="17">
        <v>-51</v>
      </c>
      <c r="FH4" s="17">
        <v>70</v>
      </c>
      <c r="FI4" s="17">
        <v>5</v>
      </c>
      <c r="FJ4" s="17">
        <v>-53</v>
      </c>
      <c r="FK4" s="17">
        <v>53</v>
      </c>
      <c r="FL4" s="17">
        <v>3</v>
      </c>
      <c r="FM4" s="17">
        <v>-28</v>
      </c>
      <c r="FN4" s="17">
        <v>-20</v>
      </c>
      <c r="FO4" s="17">
        <v>46</v>
      </c>
      <c r="FP4" s="17">
        <v>34</v>
      </c>
      <c r="FQ4" s="17">
        <v>20</v>
      </c>
      <c r="FR4" s="17">
        <v>-20</v>
      </c>
      <c r="FS4" s="17">
        <v>75</v>
      </c>
      <c r="FT4" s="17">
        <v>20</v>
      </c>
      <c r="FU4" s="17">
        <v>35</v>
      </c>
      <c r="FV4" s="17">
        <v>55</v>
      </c>
      <c r="FW4" s="17">
        <v>65</v>
      </c>
      <c r="FX4" s="17">
        <v>-10</v>
      </c>
      <c r="FY4" s="17">
        <v>80</v>
      </c>
      <c r="FZ4" s="17">
        <v>510</v>
      </c>
      <c r="GA4" s="17">
        <v>232</v>
      </c>
      <c r="GB4" s="17">
        <v>224</v>
      </c>
      <c r="GC4" s="17">
        <v>201</v>
      </c>
      <c r="GD4" s="17">
        <v>83</v>
      </c>
      <c r="GE4" s="17">
        <v>8</v>
      </c>
      <c r="GF4" s="17">
        <v>116</v>
      </c>
      <c r="GG4" s="17">
        <v>280</v>
      </c>
      <c r="GH4" s="17">
        <v>180</v>
      </c>
      <c r="GI4" s="17">
        <v>443</v>
      </c>
      <c r="GJ4" s="17">
        <v>210</v>
      </c>
      <c r="GK4" s="17">
        <v>545</v>
      </c>
      <c r="GL4" s="17">
        <v>-853</v>
      </c>
      <c r="GM4" s="17">
        <v>94</v>
      </c>
      <c r="GN4" s="17">
        <v>378</v>
      </c>
      <c r="GO4" s="17">
        <v>404</v>
      </c>
      <c r="GP4" s="17">
        <v>396</v>
      </c>
      <c r="GQ4" s="17">
        <v>-106</v>
      </c>
      <c r="GR4" s="17">
        <v>223</v>
      </c>
      <c r="GS4" s="17">
        <v>-45</v>
      </c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</row>
    <row r="5" spans="1:250" ht="15.75" x14ac:dyDescent="0.25">
      <c r="A5" s="16">
        <v>2</v>
      </c>
      <c r="B5" s="17" t="s">
        <v>18</v>
      </c>
      <c r="C5" s="23">
        <v>56</v>
      </c>
      <c r="D5" s="23">
        <v>637</v>
      </c>
      <c r="E5" s="23">
        <v>-354</v>
      </c>
      <c r="F5" s="23">
        <v>322</v>
      </c>
      <c r="G5" s="23">
        <v>-166</v>
      </c>
      <c r="H5" s="23">
        <v>-20</v>
      </c>
      <c r="I5" s="23">
        <v>80</v>
      </c>
      <c r="J5" s="23">
        <v>295</v>
      </c>
      <c r="K5" s="23">
        <v>191</v>
      </c>
      <c r="L5" s="23">
        <v>0</v>
      </c>
      <c r="M5" s="23">
        <v>346</v>
      </c>
      <c r="N5" s="23">
        <v>287</v>
      </c>
      <c r="O5" s="23">
        <v>-91</v>
      </c>
      <c r="P5" s="23">
        <v>490</v>
      </c>
      <c r="Q5" s="23">
        <v>367</v>
      </c>
      <c r="R5" s="23">
        <v>258</v>
      </c>
      <c r="S5" s="23">
        <v>602</v>
      </c>
      <c r="T5" s="23">
        <v>47</v>
      </c>
      <c r="U5" s="23">
        <v>596</v>
      </c>
      <c r="V5" s="23">
        <v>722</v>
      </c>
      <c r="W5" s="23">
        <v>1329</v>
      </c>
      <c r="X5" s="24">
        <v>-1779</v>
      </c>
      <c r="Y5" s="18">
        <v>1304</v>
      </c>
      <c r="Z5" s="18">
        <v>-482</v>
      </c>
      <c r="AA5" s="18">
        <v>-307</v>
      </c>
      <c r="AB5" s="18">
        <v>1030</v>
      </c>
      <c r="AC5" s="18">
        <v>94</v>
      </c>
      <c r="AD5" s="18">
        <v>400</v>
      </c>
      <c r="AE5" s="18">
        <v>-177</v>
      </c>
      <c r="AF5" s="18">
        <v>232</v>
      </c>
      <c r="AG5" s="18">
        <v>-466</v>
      </c>
      <c r="AH5" s="18">
        <v>1085</v>
      </c>
      <c r="AI5" s="17">
        <v>866</v>
      </c>
      <c r="AJ5" s="17">
        <v>1811</v>
      </c>
      <c r="AK5" s="17">
        <v>921</v>
      </c>
      <c r="AL5" s="17">
        <v>-58</v>
      </c>
      <c r="AM5" s="17">
        <v>-479</v>
      </c>
      <c r="AN5" s="17">
        <v>483</v>
      </c>
      <c r="AO5" s="17">
        <v>582</v>
      </c>
      <c r="AP5" s="17">
        <v>-386</v>
      </c>
      <c r="AQ5" s="17">
        <v>24</v>
      </c>
      <c r="AR5" s="17">
        <v>305</v>
      </c>
      <c r="AS5" s="17">
        <v>426</v>
      </c>
      <c r="AT5" s="17">
        <v>-763</v>
      </c>
      <c r="AU5" s="17">
        <v>-600</v>
      </c>
      <c r="AV5" s="17">
        <v>-37</v>
      </c>
      <c r="AW5" s="17">
        <v>323</v>
      </c>
      <c r="AX5" s="17">
        <v>-1222</v>
      </c>
      <c r="AY5" s="17">
        <v>443</v>
      </c>
      <c r="AZ5" s="17">
        <v>-647</v>
      </c>
      <c r="BA5" s="17">
        <v>189</v>
      </c>
      <c r="BB5" s="17">
        <v>-532</v>
      </c>
      <c r="BC5" s="17">
        <v>295</v>
      </c>
      <c r="BD5" s="17">
        <v>-87</v>
      </c>
      <c r="BE5" s="17">
        <v>539</v>
      </c>
      <c r="BF5" s="17">
        <v>-804</v>
      </c>
      <c r="BG5" s="17">
        <v>287</v>
      </c>
      <c r="BH5" s="17">
        <v>9</v>
      </c>
      <c r="BI5" s="17">
        <v>-589</v>
      </c>
      <c r="BJ5" s="17">
        <v>97</v>
      </c>
      <c r="BK5" s="17">
        <v>232</v>
      </c>
      <c r="BL5" s="17">
        <v>267</v>
      </c>
      <c r="BM5" s="17">
        <v>167</v>
      </c>
      <c r="BN5" s="20">
        <v>-298</v>
      </c>
      <c r="BO5" s="54">
        <v>-785</v>
      </c>
      <c r="BP5" s="54">
        <v>346</v>
      </c>
      <c r="BQ5" s="54">
        <v>-46</v>
      </c>
      <c r="BR5" s="54">
        <v>-61</v>
      </c>
      <c r="BS5" s="54">
        <v>257</v>
      </c>
      <c r="BT5" s="54">
        <v>-119</v>
      </c>
      <c r="BU5" s="54">
        <v>112</v>
      </c>
      <c r="BV5" s="54">
        <v>-1386</v>
      </c>
      <c r="BW5" s="54">
        <v>147</v>
      </c>
      <c r="BX5" s="54">
        <v>56</v>
      </c>
      <c r="BY5" s="54">
        <v>-576</v>
      </c>
      <c r="BZ5" s="54">
        <v>78</v>
      </c>
      <c r="CA5" s="54">
        <v>-133</v>
      </c>
      <c r="CB5" s="54">
        <v>441</v>
      </c>
      <c r="CC5" s="54">
        <v>-979</v>
      </c>
      <c r="CD5" s="54">
        <v>-572</v>
      </c>
      <c r="CE5" s="54">
        <v>693</v>
      </c>
      <c r="CF5" s="54">
        <v>-168</v>
      </c>
      <c r="CG5" s="54">
        <v>-119</v>
      </c>
      <c r="CH5" s="54">
        <v>-589</v>
      </c>
      <c r="CI5" s="54">
        <v>812</v>
      </c>
      <c r="CJ5" s="59">
        <v>-780</v>
      </c>
      <c r="CK5" s="58">
        <v>-169</v>
      </c>
      <c r="CL5" s="58">
        <v>-71</v>
      </c>
      <c r="CM5" s="58">
        <v>-268</v>
      </c>
      <c r="CN5" s="58">
        <v>-430</v>
      </c>
      <c r="CO5" s="58">
        <v>178</v>
      </c>
      <c r="CP5" s="58">
        <v>70</v>
      </c>
      <c r="CQ5" s="58">
        <v>728</v>
      </c>
      <c r="CR5" s="58">
        <v>-833</v>
      </c>
      <c r="CS5" s="58">
        <v>-195</v>
      </c>
      <c r="CT5" s="58">
        <v>230</v>
      </c>
      <c r="CU5" s="58">
        <v>330</v>
      </c>
      <c r="CV5" s="58">
        <v>-304</v>
      </c>
      <c r="CW5" s="58">
        <v>-122</v>
      </c>
      <c r="CX5" s="58">
        <v>161</v>
      </c>
      <c r="CY5" s="58">
        <v>-78</v>
      </c>
      <c r="CZ5" s="58">
        <v>-186</v>
      </c>
      <c r="DA5" s="58">
        <v>167</v>
      </c>
      <c r="DB5" s="58">
        <v>-106</v>
      </c>
      <c r="DC5" s="58">
        <v>629</v>
      </c>
      <c r="DD5" s="58">
        <v>-546</v>
      </c>
      <c r="DE5" s="58">
        <v>-408</v>
      </c>
      <c r="DF5" s="58">
        <v>-37</v>
      </c>
      <c r="DG5" s="58">
        <v>349</v>
      </c>
      <c r="DH5" s="58">
        <v>489</v>
      </c>
      <c r="DI5" s="58">
        <v>-815</v>
      </c>
      <c r="DJ5" s="58">
        <v>-123</v>
      </c>
      <c r="DK5" s="58">
        <v>285</v>
      </c>
      <c r="DL5" s="58">
        <v>-584</v>
      </c>
      <c r="DM5" s="58">
        <v>352</v>
      </c>
      <c r="DN5" s="58">
        <v>-345</v>
      </c>
      <c r="DO5" s="58">
        <v>3</v>
      </c>
      <c r="DP5" s="58">
        <v>457</v>
      </c>
      <c r="DQ5" s="58">
        <v>-513</v>
      </c>
      <c r="DR5" s="58">
        <v>136</v>
      </c>
      <c r="DS5" s="58">
        <v>-499</v>
      </c>
      <c r="DT5" s="58">
        <v>-251</v>
      </c>
      <c r="DU5" s="58">
        <v>700</v>
      </c>
      <c r="DV5" s="58">
        <v>-355</v>
      </c>
      <c r="DW5" s="17">
        <v>3</v>
      </c>
      <c r="DX5" s="17">
        <v>59</v>
      </c>
      <c r="DY5" s="17">
        <v>574</v>
      </c>
      <c r="DZ5" s="17">
        <v>-844</v>
      </c>
      <c r="EA5" s="17">
        <v>72</v>
      </c>
      <c r="EB5" s="17">
        <v>-592</v>
      </c>
      <c r="EC5" s="17">
        <v>604</v>
      </c>
      <c r="ED5" s="17">
        <v>497</v>
      </c>
      <c r="EE5" s="17">
        <v>-643</v>
      </c>
      <c r="EF5" s="17">
        <v>226</v>
      </c>
      <c r="EG5" s="17">
        <v>-326</v>
      </c>
      <c r="EH5" s="17">
        <v>-3</v>
      </c>
      <c r="EI5" s="17">
        <v>-42</v>
      </c>
      <c r="EJ5" s="17">
        <v>54</v>
      </c>
      <c r="EK5" s="17">
        <v>-48</v>
      </c>
      <c r="EL5" s="17">
        <v>-66</v>
      </c>
      <c r="EM5" s="17">
        <v>-67</v>
      </c>
      <c r="EN5" s="17">
        <v>-142</v>
      </c>
      <c r="EO5" s="17">
        <v>76</v>
      </c>
      <c r="EP5" s="17">
        <v>73</v>
      </c>
      <c r="EQ5" s="17">
        <v>21</v>
      </c>
      <c r="ER5" s="17">
        <v>28</v>
      </c>
      <c r="ES5" s="17">
        <v>-27</v>
      </c>
      <c r="ET5" s="17">
        <v>-108</v>
      </c>
      <c r="EU5" s="17">
        <v>-48</v>
      </c>
      <c r="EV5" s="17">
        <v>-20</v>
      </c>
      <c r="EW5" s="17">
        <v>35</v>
      </c>
      <c r="EX5" s="17">
        <v>118</v>
      </c>
      <c r="EY5" s="17">
        <v>112</v>
      </c>
      <c r="EZ5" s="17">
        <v>39</v>
      </c>
      <c r="FA5" s="17">
        <v>13</v>
      </c>
      <c r="FB5" s="17">
        <v>-264</v>
      </c>
      <c r="FC5" s="17">
        <v>223</v>
      </c>
      <c r="FD5" s="17">
        <v>43</v>
      </c>
      <c r="FE5" s="17">
        <v>115</v>
      </c>
      <c r="FF5" s="17">
        <v>95</v>
      </c>
      <c r="FG5" s="17">
        <v>-10</v>
      </c>
      <c r="FH5" s="17">
        <v>-10</v>
      </c>
      <c r="FI5" s="17">
        <v>-86</v>
      </c>
      <c r="FJ5" s="17">
        <v>119</v>
      </c>
      <c r="FK5" s="17">
        <v>145</v>
      </c>
      <c r="FL5" s="17">
        <v>141</v>
      </c>
      <c r="FM5" s="17">
        <v>-16</v>
      </c>
      <c r="FN5" s="17">
        <v>-39</v>
      </c>
      <c r="FO5" s="17">
        <v>60</v>
      </c>
      <c r="FP5" s="17">
        <v>20</v>
      </c>
      <c r="FQ5" s="17">
        <v>141</v>
      </c>
      <c r="FR5" s="17">
        <v>162</v>
      </c>
      <c r="FS5" s="17">
        <v>63</v>
      </c>
      <c r="FT5" s="17">
        <v>110</v>
      </c>
      <c r="FU5" s="17">
        <v>143</v>
      </c>
      <c r="FV5" s="17">
        <v>48</v>
      </c>
      <c r="FW5" s="17">
        <v>19</v>
      </c>
      <c r="FX5" s="17">
        <v>216</v>
      </c>
      <c r="FY5" s="17">
        <v>164</v>
      </c>
      <c r="FZ5" s="17">
        <v>617</v>
      </c>
      <c r="GA5" s="17">
        <v>311</v>
      </c>
      <c r="GB5" s="17">
        <v>344</v>
      </c>
      <c r="GC5" s="17">
        <v>268</v>
      </c>
      <c r="GD5" s="17">
        <v>97</v>
      </c>
      <c r="GE5" s="17">
        <v>249</v>
      </c>
      <c r="GF5" s="17">
        <v>464</v>
      </c>
      <c r="GG5" s="17">
        <v>467</v>
      </c>
      <c r="GH5" s="17">
        <v>447</v>
      </c>
      <c r="GI5" s="17">
        <v>640</v>
      </c>
      <c r="GJ5" s="17">
        <v>526</v>
      </c>
      <c r="GK5" s="17">
        <v>153</v>
      </c>
      <c r="GL5" s="17">
        <v>237</v>
      </c>
      <c r="GM5" s="17">
        <v>78</v>
      </c>
      <c r="GN5" s="17">
        <v>633</v>
      </c>
      <c r="GO5" s="17">
        <v>720</v>
      </c>
      <c r="GP5" s="17">
        <v>788</v>
      </c>
      <c r="GQ5" s="17">
        <v>-42</v>
      </c>
      <c r="GR5" s="17">
        <v>276</v>
      </c>
      <c r="GS5" s="17">
        <v>363</v>
      </c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</row>
    <row r="6" spans="1:250" x14ac:dyDescent="0.25">
      <c r="A6" s="25"/>
      <c r="B6" s="26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</row>
    <row r="7" spans="1:250" s="51" customFormat="1" x14ac:dyDescent="0.25">
      <c r="A7" s="50" t="s">
        <v>20</v>
      </c>
      <c r="B7" s="50"/>
      <c r="C7" s="50"/>
      <c r="D7" s="50"/>
      <c r="E7" s="50"/>
      <c r="F7" s="50"/>
      <c r="G7" s="50"/>
    </row>
    <row r="8" spans="1:250" x14ac:dyDescent="0.25">
      <c r="A8" s="88" t="s">
        <v>12</v>
      </c>
      <c r="B8" s="56" t="s">
        <v>16</v>
      </c>
      <c r="C8" s="85" t="s">
        <v>17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7"/>
      <c r="DW8" s="85" t="s">
        <v>17</v>
      </c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7"/>
    </row>
    <row r="9" spans="1:250" x14ac:dyDescent="0.25">
      <c r="A9" s="88"/>
      <c r="B9" s="56"/>
      <c r="C9" s="49">
        <v>43920</v>
      </c>
      <c r="D9" s="49">
        <v>43921</v>
      </c>
      <c r="E9" s="19">
        <v>43922</v>
      </c>
      <c r="F9" s="19">
        <v>43923</v>
      </c>
      <c r="G9" s="19">
        <v>43924</v>
      </c>
      <c r="H9" s="19">
        <v>43925</v>
      </c>
      <c r="I9" s="19">
        <v>43926</v>
      </c>
      <c r="J9" s="19">
        <v>43927</v>
      </c>
      <c r="K9" s="19">
        <v>43928</v>
      </c>
      <c r="L9" s="19">
        <v>43929</v>
      </c>
      <c r="M9" s="19">
        <v>43930</v>
      </c>
      <c r="N9" s="19">
        <v>43931</v>
      </c>
      <c r="O9" s="19">
        <v>43932</v>
      </c>
      <c r="P9" s="19">
        <v>43933</v>
      </c>
      <c r="Q9" s="19">
        <v>43934</v>
      </c>
      <c r="R9" s="19">
        <v>43935</v>
      </c>
      <c r="S9" s="19">
        <v>43936</v>
      </c>
      <c r="T9" s="19">
        <v>43937</v>
      </c>
      <c r="U9" s="19">
        <v>43938</v>
      </c>
      <c r="V9" s="19">
        <v>43939</v>
      </c>
      <c r="W9" s="19">
        <v>43940</v>
      </c>
      <c r="X9" s="19">
        <v>43941</v>
      </c>
      <c r="Y9" s="19">
        <v>43942</v>
      </c>
      <c r="Z9" s="19">
        <v>43943</v>
      </c>
      <c r="AA9" s="19">
        <v>43944</v>
      </c>
      <c r="AB9" s="19">
        <v>43945</v>
      </c>
      <c r="AC9" s="19">
        <v>43946</v>
      </c>
      <c r="AD9" s="19">
        <v>43947</v>
      </c>
      <c r="AE9" s="19">
        <v>43948</v>
      </c>
      <c r="AF9" s="19">
        <v>43949</v>
      </c>
      <c r="AG9" s="19">
        <v>43950</v>
      </c>
      <c r="AH9" s="19">
        <v>43951</v>
      </c>
      <c r="AI9" s="47">
        <v>43952</v>
      </c>
      <c r="AJ9" s="47">
        <v>43953</v>
      </c>
      <c r="AK9" s="47">
        <v>43954</v>
      </c>
      <c r="AL9" s="47">
        <v>43955</v>
      </c>
      <c r="AM9" s="47">
        <v>43956</v>
      </c>
      <c r="AN9" s="47">
        <v>43957</v>
      </c>
      <c r="AO9" s="47">
        <v>43958</v>
      </c>
      <c r="AP9" s="47">
        <v>43959</v>
      </c>
      <c r="AQ9" s="47">
        <v>43960</v>
      </c>
      <c r="AR9" s="47">
        <v>43961</v>
      </c>
      <c r="AS9" s="47">
        <v>43962</v>
      </c>
      <c r="AT9" s="47">
        <v>43963</v>
      </c>
      <c r="AU9" s="47">
        <v>43964</v>
      </c>
      <c r="AV9" s="47">
        <v>43965</v>
      </c>
      <c r="AW9" s="47">
        <v>43966</v>
      </c>
      <c r="AX9" s="47">
        <v>43967</v>
      </c>
      <c r="AY9" s="47">
        <v>43968</v>
      </c>
      <c r="AZ9" s="47">
        <v>43969</v>
      </c>
      <c r="BA9" s="47">
        <v>43970</v>
      </c>
      <c r="BB9" s="47">
        <v>43971</v>
      </c>
      <c r="BC9" s="47">
        <v>43972</v>
      </c>
      <c r="BD9" s="47">
        <v>43973</v>
      </c>
      <c r="BE9" s="47">
        <v>43974</v>
      </c>
      <c r="BF9" s="47">
        <v>43975</v>
      </c>
      <c r="BG9" s="47">
        <v>43976</v>
      </c>
      <c r="BH9" s="47">
        <v>43977</v>
      </c>
      <c r="BI9" s="47">
        <v>43978</v>
      </c>
      <c r="BJ9" s="47">
        <v>43979</v>
      </c>
      <c r="BK9" s="47">
        <v>43980</v>
      </c>
      <c r="BL9" s="47">
        <v>43981</v>
      </c>
      <c r="BM9" s="47">
        <v>43982</v>
      </c>
      <c r="BN9" s="52">
        <v>43983</v>
      </c>
      <c r="BO9" s="52">
        <v>43984</v>
      </c>
      <c r="BP9" s="52">
        <v>43985</v>
      </c>
      <c r="BQ9" s="52">
        <v>43986</v>
      </c>
      <c r="BR9" s="52">
        <v>43987</v>
      </c>
      <c r="BS9" s="52">
        <v>43988</v>
      </c>
      <c r="BT9" s="52">
        <v>43989</v>
      </c>
      <c r="BU9" s="52">
        <v>43990</v>
      </c>
      <c r="BV9" s="52">
        <v>43991</v>
      </c>
      <c r="BW9" s="52">
        <v>43992</v>
      </c>
      <c r="BX9" s="52">
        <v>43993</v>
      </c>
      <c r="BY9" s="52">
        <v>43994</v>
      </c>
      <c r="BZ9" s="52">
        <v>43995</v>
      </c>
      <c r="CA9" s="52">
        <v>43996</v>
      </c>
      <c r="CB9" s="52">
        <v>43997</v>
      </c>
      <c r="CC9" s="52">
        <v>43998</v>
      </c>
      <c r="CD9" s="52">
        <v>43999</v>
      </c>
      <c r="CE9" s="52">
        <v>44000</v>
      </c>
      <c r="CF9" s="52">
        <v>44001</v>
      </c>
      <c r="CG9" s="52">
        <v>44002</v>
      </c>
      <c r="CH9" s="52">
        <v>44003</v>
      </c>
      <c r="CI9" s="52">
        <v>44004</v>
      </c>
      <c r="CJ9" s="52">
        <v>44005</v>
      </c>
      <c r="CK9" s="52">
        <v>44006</v>
      </c>
      <c r="CL9" s="52">
        <v>44007</v>
      </c>
      <c r="CM9" s="52">
        <v>44008</v>
      </c>
      <c r="CN9" s="52">
        <v>44009</v>
      </c>
      <c r="CO9" s="52">
        <v>44010</v>
      </c>
      <c r="CP9" s="52">
        <v>44011</v>
      </c>
      <c r="CQ9" s="52">
        <v>44012</v>
      </c>
      <c r="CR9" s="57">
        <v>44013</v>
      </c>
      <c r="CS9" s="57">
        <v>44014</v>
      </c>
      <c r="CT9" s="57">
        <v>44015</v>
      </c>
      <c r="CU9" s="57">
        <v>44016</v>
      </c>
      <c r="CV9" s="57">
        <v>44017</v>
      </c>
      <c r="CW9" s="57">
        <v>44018</v>
      </c>
      <c r="CX9" s="57">
        <v>44019</v>
      </c>
      <c r="CY9" s="57">
        <v>44020</v>
      </c>
      <c r="CZ9" s="57">
        <v>44021</v>
      </c>
      <c r="DA9" s="57">
        <v>44022</v>
      </c>
      <c r="DB9" s="57">
        <v>44023</v>
      </c>
      <c r="DC9" s="57">
        <v>44024</v>
      </c>
      <c r="DD9" s="57">
        <v>44025</v>
      </c>
      <c r="DE9" s="57">
        <v>44026</v>
      </c>
      <c r="DF9" s="57">
        <v>44027</v>
      </c>
      <c r="DG9" s="57">
        <v>44028</v>
      </c>
      <c r="DH9" s="57">
        <v>44029</v>
      </c>
      <c r="DI9" s="57">
        <v>44030</v>
      </c>
      <c r="DJ9" s="57">
        <v>44031</v>
      </c>
      <c r="DK9" s="57">
        <v>44032</v>
      </c>
      <c r="DL9" s="57">
        <v>44033</v>
      </c>
      <c r="DM9" s="57">
        <v>44034</v>
      </c>
      <c r="DN9" s="57">
        <v>44035</v>
      </c>
      <c r="DO9" s="57">
        <v>44036</v>
      </c>
      <c r="DP9" s="57">
        <v>44037</v>
      </c>
      <c r="DQ9" s="57">
        <v>44038</v>
      </c>
      <c r="DR9" s="57">
        <v>44039</v>
      </c>
      <c r="DS9" s="57">
        <v>44040</v>
      </c>
      <c r="DT9" s="57">
        <v>44041</v>
      </c>
      <c r="DU9" s="57">
        <v>44042</v>
      </c>
      <c r="DV9" s="57">
        <v>44043</v>
      </c>
      <c r="DW9" s="60">
        <v>44044</v>
      </c>
      <c r="DX9" s="60">
        <v>44045</v>
      </c>
      <c r="DY9" s="60">
        <v>44046</v>
      </c>
      <c r="DZ9" s="60">
        <v>44047</v>
      </c>
      <c r="EA9" s="60">
        <v>44048</v>
      </c>
      <c r="EB9" s="60">
        <v>44049</v>
      </c>
      <c r="EC9" s="60">
        <v>44050</v>
      </c>
      <c r="ED9" s="60">
        <v>44051</v>
      </c>
      <c r="EE9" s="60">
        <v>44052</v>
      </c>
      <c r="EF9" s="60">
        <v>44053</v>
      </c>
      <c r="EG9" s="60">
        <v>44054</v>
      </c>
      <c r="EH9" s="60">
        <v>44055</v>
      </c>
      <c r="EI9" s="60">
        <v>44056</v>
      </c>
      <c r="EJ9" s="60">
        <v>44057</v>
      </c>
      <c r="EK9" s="60">
        <v>44058</v>
      </c>
      <c r="EL9" s="60">
        <v>44059</v>
      </c>
      <c r="EM9" s="60">
        <v>44060</v>
      </c>
      <c r="EN9" s="60">
        <v>44061</v>
      </c>
      <c r="EO9" s="60">
        <v>44062</v>
      </c>
      <c r="EP9" s="60">
        <v>44063</v>
      </c>
      <c r="EQ9" s="60">
        <v>44064</v>
      </c>
      <c r="ER9" s="60">
        <v>44065</v>
      </c>
      <c r="ES9" s="60">
        <v>44066</v>
      </c>
      <c r="ET9" s="60">
        <v>44067</v>
      </c>
      <c r="EU9" s="60">
        <v>44068</v>
      </c>
      <c r="EV9" s="60">
        <v>44069</v>
      </c>
      <c r="EW9" s="60">
        <v>44070</v>
      </c>
      <c r="EX9" s="60">
        <v>44071</v>
      </c>
      <c r="EY9" s="60">
        <v>44072</v>
      </c>
      <c r="EZ9" s="60">
        <v>44073</v>
      </c>
      <c r="FA9" s="60">
        <v>44074</v>
      </c>
      <c r="FB9" s="61">
        <v>44075</v>
      </c>
      <c r="FC9" s="61">
        <v>44076</v>
      </c>
      <c r="FD9" s="61">
        <v>44077</v>
      </c>
      <c r="FE9" s="61">
        <v>44078</v>
      </c>
      <c r="FF9" s="61">
        <v>44079</v>
      </c>
      <c r="FG9" s="61">
        <v>44080</v>
      </c>
      <c r="FH9" s="61">
        <v>44081</v>
      </c>
      <c r="FI9" s="61">
        <v>44082</v>
      </c>
      <c r="FJ9" s="61">
        <v>44083</v>
      </c>
      <c r="FK9" s="61">
        <v>44084</v>
      </c>
      <c r="FL9" s="61">
        <v>44085</v>
      </c>
      <c r="FM9" s="61">
        <v>44086</v>
      </c>
      <c r="FN9" s="61">
        <v>44087</v>
      </c>
      <c r="FO9" s="61">
        <v>44088</v>
      </c>
      <c r="FP9" s="61">
        <v>44089</v>
      </c>
      <c r="FQ9" s="61">
        <v>44090</v>
      </c>
      <c r="FR9" s="61">
        <v>44091</v>
      </c>
      <c r="FS9" s="61">
        <v>44092</v>
      </c>
      <c r="FT9" s="61">
        <v>44093</v>
      </c>
      <c r="FU9" s="61">
        <v>44094</v>
      </c>
      <c r="FV9" s="61">
        <v>44095</v>
      </c>
      <c r="FW9" s="61">
        <v>44096</v>
      </c>
      <c r="FX9" s="61">
        <v>44097</v>
      </c>
      <c r="FY9" s="61">
        <v>44098</v>
      </c>
      <c r="FZ9" s="61">
        <v>44099</v>
      </c>
      <c r="GA9" s="61">
        <v>44100</v>
      </c>
      <c r="GB9" s="61">
        <v>44101</v>
      </c>
      <c r="GC9" s="61">
        <v>44102</v>
      </c>
      <c r="GD9" s="61">
        <v>44103</v>
      </c>
      <c r="GE9" s="61">
        <v>44104</v>
      </c>
      <c r="GF9" s="72">
        <v>44105</v>
      </c>
      <c r="GG9" s="72">
        <v>44106</v>
      </c>
      <c r="GH9" s="72">
        <v>44107</v>
      </c>
      <c r="GI9" s="72">
        <v>44108</v>
      </c>
      <c r="GJ9" s="72">
        <v>44109</v>
      </c>
      <c r="GK9" s="72">
        <v>44110</v>
      </c>
      <c r="GL9" s="72">
        <v>44111</v>
      </c>
      <c r="GM9" s="72">
        <v>44112</v>
      </c>
      <c r="GN9" s="72">
        <v>44113</v>
      </c>
      <c r="GO9" s="72">
        <v>44114</v>
      </c>
      <c r="GP9" s="72">
        <v>44115</v>
      </c>
      <c r="GQ9" s="72">
        <v>44116</v>
      </c>
      <c r="GR9" s="72">
        <v>44117</v>
      </c>
      <c r="GS9" s="72">
        <v>44118</v>
      </c>
      <c r="GT9" s="72">
        <v>44119</v>
      </c>
      <c r="GU9" s="72">
        <v>44120</v>
      </c>
      <c r="GV9" s="72">
        <v>44121</v>
      </c>
      <c r="GW9" s="72">
        <v>44122</v>
      </c>
      <c r="GX9" s="72">
        <v>44123</v>
      </c>
      <c r="GY9" s="72">
        <v>44124</v>
      </c>
      <c r="GZ9" s="72">
        <v>44125</v>
      </c>
      <c r="HA9" s="72">
        <v>44126</v>
      </c>
      <c r="HB9" s="72">
        <v>44127</v>
      </c>
      <c r="HC9" s="72">
        <v>44128</v>
      </c>
      <c r="HD9" s="72">
        <v>44129</v>
      </c>
      <c r="HE9" s="72">
        <v>44130</v>
      </c>
      <c r="HF9" s="72">
        <v>44131</v>
      </c>
      <c r="HG9" s="72">
        <v>44132</v>
      </c>
      <c r="HH9" s="72">
        <v>44133</v>
      </c>
      <c r="HI9" s="72">
        <v>44134</v>
      </c>
      <c r="HJ9" s="72">
        <v>44135</v>
      </c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 s="33" customFormat="1" x14ac:dyDescent="0.25">
      <c r="A10" s="29">
        <v>1</v>
      </c>
      <c r="B10" s="30" t="s">
        <v>3</v>
      </c>
      <c r="C10" s="31">
        <v>-2</v>
      </c>
      <c r="D10" s="31">
        <v>5</v>
      </c>
      <c r="E10" s="31">
        <v>0</v>
      </c>
      <c r="F10" s="31">
        <v>-2</v>
      </c>
      <c r="G10" s="31">
        <v>-2</v>
      </c>
      <c r="H10" s="31">
        <v>6</v>
      </c>
      <c r="I10" s="31">
        <v>-5</v>
      </c>
      <c r="J10" s="31">
        <v>-2</v>
      </c>
      <c r="K10" s="31">
        <v>2</v>
      </c>
      <c r="L10" s="31">
        <v>-2</v>
      </c>
      <c r="M10" s="31">
        <v>7</v>
      </c>
      <c r="N10" s="31">
        <v>5</v>
      </c>
      <c r="O10" s="31">
        <v>-4</v>
      </c>
      <c r="P10" s="31">
        <v>6</v>
      </c>
      <c r="Q10" s="31">
        <v>-4</v>
      </c>
      <c r="R10" s="31">
        <v>3</v>
      </c>
      <c r="S10" s="22">
        <v>-2</v>
      </c>
      <c r="T10" s="22">
        <v>-4</v>
      </c>
      <c r="U10" s="22">
        <v>7</v>
      </c>
      <c r="V10" s="22">
        <v>7</v>
      </c>
      <c r="W10" s="32">
        <v>7</v>
      </c>
      <c r="X10" s="22">
        <v>0</v>
      </c>
      <c r="Y10" s="32">
        <v>1</v>
      </c>
      <c r="Z10" s="32">
        <v>-1</v>
      </c>
      <c r="AA10" s="32">
        <v>-1</v>
      </c>
      <c r="AB10" s="32">
        <v>10</v>
      </c>
      <c r="AC10" s="32">
        <v>4</v>
      </c>
      <c r="AD10" s="32">
        <v>-3</v>
      </c>
      <c r="AE10" s="32">
        <v>-7</v>
      </c>
      <c r="AF10" s="32">
        <v>13</v>
      </c>
      <c r="AG10" s="32">
        <v>23</v>
      </c>
      <c r="AH10" s="32">
        <v>-2</v>
      </c>
      <c r="AI10" s="17">
        <v>-18</v>
      </c>
      <c r="AJ10" s="17">
        <v>-10</v>
      </c>
      <c r="AK10" s="17">
        <v>-3</v>
      </c>
      <c r="AL10" s="17">
        <v>1</v>
      </c>
      <c r="AM10" s="17">
        <v>17</v>
      </c>
      <c r="AN10" s="17">
        <v>-2</v>
      </c>
      <c r="AO10" s="17">
        <v>-11</v>
      </c>
      <c r="AP10" s="17">
        <v>12</v>
      </c>
      <c r="AQ10" s="17">
        <v>3</v>
      </c>
      <c r="AR10" s="17">
        <v>4</v>
      </c>
      <c r="AS10" s="17">
        <v>-2</v>
      </c>
      <c r="AT10" s="17">
        <v>-1</v>
      </c>
      <c r="AU10" s="17">
        <v>-2</v>
      </c>
      <c r="AV10" s="17">
        <v>5</v>
      </c>
      <c r="AW10" s="17">
        <v>10</v>
      </c>
      <c r="AX10" s="17">
        <v>6</v>
      </c>
      <c r="AY10" s="17">
        <v>-3</v>
      </c>
      <c r="AZ10" s="17">
        <v>6</v>
      </c>
      <c r="BA10" s="17">
        <v>-6</v>
      </c>
      <c r="BB10" s="17">
        <v>4</v>
      </c>
      <c r="BC10" s="17">
        <v>-7</v>
      </c>
      <c r="BD10" s="17">
        <v>5</v>
      </c>
      <c r="BE10" s="17">
        <v>-6</v>
      </c>
      <c r="BF10" s="17">
        <v>-8</v>
      </c>
      <c r="BG10" s="17">
        <v>-18</v>
      </c>
      <c r="BH10" s="17">
        <v>35</v>
      </c>
      <c r="BI10" s="17">
        <v>-3</v>
      </c>
      <c r="BJ10" s="17">
        <v>-2</v>
      </c>
      <c r="BK10" s="17">
        <v>5</v>
      </c>
      <c r="BL10" s="17">
        <v>2</v>
      </c>
      <c r="BM10" s="17">
        <v>-9</v>
      </c>
      <c r="BN10" s="20">
        <v>22</v>
      </c>
      <c r="BO10" s="53">
        <v>-5</v>
      </c>
      <c r="BP10" s="53">
        <v>-1</v>
      </c>
      <c r="BQ10" s="53">
        <v>3</v>
      </c>
      <c r="BR10" s="53">
        <v>-7</v>
      </c>
      <c r="BS10" s="53">
        <v>1</v>
      </c>
      <c r="BT10" s="53">
        <v>-3</v>
      </c>
      <c r="BU10" s="53">
        <v>-4</v>
      </c>
      <c r="BV10" s="53">
        <v>3</v>
      </c>
      <c r="BW10" s="53">
        <v>2</v>
      </c>
      <c r="BX10" s="53">
        <v>2</v>
      </c>
      <c r="BY10" s="53">
        <v>-9</v>
      </c>
      <c r="BZ10" s="53">
        <v>-5</v>
      </c>
      <c r="CA10" s="53">
        <v>6</v>
      </c>
      <c r="CB10" s="53">
        <v>3</v>
      </c>
      <c r="CC10" s="53">
        <v>-1</v>
      </c>
      <c r="CD10" s="53">
        <v>-4</v>
      </c>
      <c r="CE10" s="53">
        <v>1</v>
      </c>
      <c r="CF10" s="53">
        <v>-1</v>
      </c>
      <c r="CG10" s="53">
        <v>-14</v>
      </c>
      <c r="CH10" s="53">
        <v>-2</v>
      </c>
      <c r="CI10" s="53">
        <v>-12</v>
      </c>
      <c r="CJ10" s="58">
        <v>6</v>
      </c>
      <c r="CK10" s="58">
        <v>-12</v>
      </c>
      <c r="CL10" s="58">
        <v>-2</v>
      </c>
      <c r="CM10" s="58">
        <v>13</v>
      </c>
      <c r="CN10" s="58">
        <v>-5</v>
      </c>
      <c r="CO10" s="58">
        <v>4</v>
      </c>
      <c r="CP10" s="58">
        <v>-1</v>
      </c>
      <c r="CQ10" s="58">
        <v>12</v>
      </c>
      <c r="CR10" s="58">
        <v>0</v>
      </c>
      <c r="CS10" s="58">
        <v>4</v>
      </c>
      <c r="CT10" s="58">
        <v>-5</v>
      </c>
      <c r="CU10" s="58">
        <v>-9</v>
      </c>
      <c r="CV10" s="58">
        <v>-1</v>
      </c>
      <c r="CW10" s="58">
        <v>-2</v>
      </c>
      <c r="CX10" s="58">
        <v>2</v>
      </c>
      <c r="CY10" s="58">
        <v>4</v>
      </c>
      <c r="CZ10" s="58">
        <v>4</v>
      </c>
      <c r="DA10" s="58">
        <v>-4</v>
      </c>
      <c r="DB10" s="58">
        <v>1</v>
      </c>
      <c r="DC10" s="58">
        <v>-2</v>
      </c>
      <c r="DD10" s="58">
        <v>-2</v>
      </c>
      <c r="DE10" s="58">
        <v>12</v>
      </c>
      <c r="DF10" s="58">
        <v>-8</v>
      </c>
      <c r="DG10" s="58">
        <v>-5</v>
      </c>
      <c r="DH10" s="58">
        <v>-11</v>
      </c>
      <c r="DI10" s="58">
        <v>1</v>
      </c>
      <c r="DJ10" s="58">
        <v>0</v>
      </c>
      <c r="DK10" s="58">
        <v>1</v>
      </c>
      <c r="DL10" s="58">
        <v>4</v>
      </c>
      <c r="DM10" s="58">
        <v>2</v>
      </c>
      <c r="DN10" s="58">
        <v>-5</v>
      </c>
      <c r="DO10" s="58">
        <v>-3</v>
      </c>
      <c r="DP10" s="58">
        <v>3</v>
      </c>
      <c r="DQ10" s="58">
        <v>-5</v>
      </c>
      <c r="DR10" s="58">
        <v>4</v>
      </c>
      <c r="DS10" s="58">
        <v>-3</v>
      </c>
      <c r="DT10" s="58">
        <v>3</v>
      </c>
      <c r="DU10" s="58">
        <v>-1</v>
      </c>
      <c r="DV10" s="58">
        <v>2</v>
      </c>
      <c r="DW10" s="30">
        <v>-1</v>
      </c>
      <c r="DX10" s="30">
        <v>-1</v>
      </c>
      <c r="DY10" s="30">
        <v>1</v>
      </c>
      <c r="DZ10" s="30">
        <v>-1</v>
      </c>
      <c r="EA10" s="30">
        <v>-1</v>
      </c>
      <c r="EB10" s="30">
        <v>2</v>
      </c>
      <c r="EC10" s="30">
        <v>-1</v>
      </c>
      <c r="ED10" s="30">
        <v>2</v>
      </c>
      <c r="EE10" s="30">
        <v>-2</v>
      </c>
      <c r="EF10" s="30">
        <v>1</v>
      </c>
      <c r="EG10" s="30">
        <v>1</v>
      </c>
      <c r="EH10" s="30">
        <v>-2</v>
      </c>
      <c r="EI10" s="30">
        <v>-1</v>
      </c>
      <c r="EJ10" s="30">
        <v>0</v>
      </c>
      <c r="EK10" s="30">
        <v>1</v>
      </c>
      <c r="EL10" s="30">
        <v>-1</v>
      </c>
      <c r="EM10" s="30">
        <v>-1</v>
      </c>
      <c r="EN10" s="30">
        <v>1</v>
      </c>
      <c r="EO10" s="30">
        <v>-1</v>
      </c>
      <c r="EP10" s="30">
        <v>1</v>
      </c>
      <c r="EQ10" s="30">
        <v>1</v>
      </c>
      <c r="ER10" s="30">
        <v>-2</v>
      </c>
      <c r="ES10" s="30">
        <v>1</v>
      </c>
      <c r="ET10" s="30">
        <v>-1</v>
      </c>
      <c r="EU10" s="30">
        <v>2</v>
      </c>
      <c r="EV10" s="30">
        <v>-1</v>
      </c>
      <c r="EW10" s="30">
        <v>1</v>
      </c>
      <c r="EX10" s="30">
        <v>-2</v>
      </c>
      <c r="EY10" s="30">
        <v>2</v>
      </c>
      <c r="EZ10" s="30">
        <v>-1</v>
      </c>
      <c r="FA10" s="30">
        <v>1</v>
      </c>
      <c r="FB10" s="17">
        <v>-1</v>
      </c>
      <c r="FC10" s="17">
        <v>1</v>
      </c>
      <c r="FD10" s="17">
        <v>1</v>
      </c>
      <c r="FE10" s="17">
        <v>-3</v>
      </c>
      <c r="FF10" s="17">
        <v>1</v>
      </c>
      <c r="FG10" s="17">
        <v>2</v>
      </c>
      <c r="FH10" s="17">
        <v>1</v>
      </c>
      <c r="FI10" s="17">
        <v>2</v>
      </c>
      <c r="FJ10" s="17">
        <v>-4</v>
      </c>
      <c r="FK10" s="17">
        <v>2</v>
      </c>
      <c r="FL10" s="17">
        <v>-5</v>
      </c>
      <c r="FM10" s="17">
        <v>3</v>
      </c>
      <c r="FN10" s="17">
        <v>2</v>
      </c>
      <c r="FO10" s="17">
        <v>-3</v>
      </c>
      <c r="FP10" s="17">
        <v>2</v>
      </c>
      <c r="FQ10" s="17">
        <v>-3</v>
      </c>
      <c r="FR10" s="17">
        <v>-1</v>
      </c>
      <c r="FS10" s="17">
        <v>-1</v>
      </c>
      <c r="FT10" s="17">
        <v>3</v>
      </c>
      <c r="FU10" s="17">
        <v>2</v>
      </c>
      <c r="FV10" s="17">
        <v>-1</v>
      </c>
      <c r="FW10" s="17">
        <v>3</v>
      </c>
      <c r="FX10" s="17">
        <v>1</v>
      </c>
      <c r="FY10" s="17">
        <v>-1</v>
      </c>
      <c r="FZ10" s="17">
        <v>-1</v>
      </c>
      <c r="GA10" s="17">
        <v>3</v>
      </c>
      <c r="GB10" s="17">
        <v>1</v>
      </c>
      <c r="GC10" s="17">
        <v>-2</v>
      </c>
      <c r="GD10" s="17">
        <v>7</v>
      </c>
      <c r="GE10" s="17">
        <v>4</v>
      </c>
      <c r="GF10" s="17">
        <v>-3</v>
      </c>
      <c r="GG10" s="17">
        <v>4</v>
      </c>
      <c r="GH10" s="17">
        <v>4</v>
      </c>
      <c r="GI10" s="17">
        <v>-3</v>
      </c>
      <c r="GJ10" s="17">
        <v>-2</v>
      </c>
      <c r="GK10" s="17">
        <v>4</v>
      </c>
      <c r="GL10" s="17">
        <v>10</v>
      </c>
      <c r="GM10" s="17">
        <v>14</v>
      </c>
      <c r="GN10" s="17">
        <v>-22</v>
      </c>
      <c r="GO10" s="17">
        <v>-3</v>
      </c>
      <c r="GP10" s="17">
        <v>5</v>
      </c>
      <c r="GQ10" s="17">
        <v>-1</v>
      </c>
      <c r="GR10" s="17">
        <v>24</v>
      </c>
      <c r="GS10" s="17">
        <v>-6</v>
      </c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</row>
    <row r="11" spans="1:250" ht="15.75" x14ac:dyDescent="0.25">
      <c r="A11" s="16">
        <v>2</v>
      </c>
      <c r="B11" s="17" t="s">
        <v>18</v>
      </c>
      <c r="C11" s="31">
        <v>0</v>
      </c>
      <c r="D11" s="31">
        <v>9</v>
      </c>
      <c r="E11" s="31">
        <v>-4</v>
      </c>
      <c r="F11" s="31">
        <v>-2</v>
      </c>
      <c r="G11" s="31">
        <v>-1</v>
      </c>
      <c r="H11" s="31">
        <v>4</v>
      </c>
      <c r="I11" s="31">
        <v>-5</v>
      </c>
      <c r="J11" s="31">
        <v>2</v>
      </c>
      <c r="K11" s="31">
        <v>5</v>
      </c>
      <c r="L11" s="31">
        <v>-5</v>
      </c>
      <c r="M11" s="31">
        <v>8</v>
      </c>
      <c r="N11" s="31">
        <v>3</v>
      </c>
      <c r="O11" s="31">
        <v>-4</v>
      </c>
      <c r="P11" s="31">
        <v>13</v>
      </c>
      <c r="Q11" s="31">
        <v>-8</v>
      </c>
      <c r="R11" s="31">
        <v>6</v>
      </c>
      <c r="S11" s="22">
        <v>4</v>
      </c>
      <c r="T11" s="22">
        <v>11</v>
      </c>
      <c r="U11" s="22">
        <v>0</v>
      </c>
      <c r="V11" s="22">
        <v>0</v>
      </c>
      <c r="W11" s="18">
        <v>10</v>
      </c>
      <c r="X11" s="18">
        <v>-1</v>
      </c>
      <c r="Y11" s="18">
        <v>5</v>
      </c>
      <c r="Z11" s="18">
        <v>3</v>
      </c>
      <c r="AA11" s="18">
        <v>-14</v>
      </c>
      <c r="AB11" s="18">
        <v>19</v>
      </c>
      <c r="AC11" s="18">
        <v>6</v>
      </c>
      <c r="AD11" s="18">
        <v>-1</v>
      </c>
      <c r="AE11" s="18">
        <v>-17</v>
      </c>
      <c r="AF11" s="18">
        <v>28</v>
      </c>
      <c r="AG11" s="18">
        <v>29</v>
      </c>
      <c r="AH11" s="18">
        <v>-5</v>
      </c>
      <c r="AI11" s="17">
        <v>-4</v>
      </c>
      <c r="AJ11" s="17">
        <v>-43</v>
      </c>
      <c r="AK11" s="17">
        <v>7</v>
      </c>
      <c r="AL11" s="17">
        <v>14</v>
      </c>
      <c r="AM11" s="17">
        <v>21</v>
      </c>
      <c r="AN11" s="17">
        <v>-9</v>
      </c>
      <c r="AO11" s="17">
        <v>2</v>
      </c>
      <c r="AP11" s="17">
        <v>10</v>
      </c>
      <c r="AQ11" s="17">
        <v>7</v>
      </c>
      <c r="AR11" s="17">
        <v>-17</v>
      </c>
      <c r="AS11" s="17">
        <v>5</v>
      </c>
      <c r="AT11" s="17">
        <v>14</v>
      </c>
      <c r="AU11" s="17">
        <v>-7</v>
      </c>
      <c r="AV11" s="17">
        <v>-5</v>
      </c>
      <c r="AW11" s="17">
        <v>16</v>
      </c>
      <c r="AX11" s="17">
        <v>10</v>
      </c>
      <c r="AY11" s="17">
        <v>-25</v>
      </c>
      <c r="AZ11" s="17">
        <v>16</v>
      </c>
      <c r="BA11" s="17">
        <v>2</v>
      </c>
      <c r="BB11" s="17">
        <v>16</v>
      </c>
      <c r="BC11" s="17">
        <v>-4</v>
      </c>
      <c r="BD11" s="17">
        <v>19</v>
      </c>
      <c r="BE11" s="17">
        <v>-16</v>
      </c>
      <c r="BF11" s="17">
        <v>20</v>
      </c>
      <c r="BG11" s="17">
        <v>-57</v>
      </c>
      <c r="BH11" s="17">
        <v>83</v>
      </c>
      <c r="BI11" s="17">
        <v>-15</v>
      </c>
      <c r="BJ11" s="17">
        <v>14</v>
      </c>
      <c r="BK11" s="17">
        <v>54</v>
      </c>
      <c r="BL11" s="17">
        <v>-44</v>
      </c>
      <c r="BM11" s="17">
        <v>-45</v>
      </c>
      <c r="BN11" s="20">
        <v>7</v>
      </c>
      <c r="BO11" s="54">
        <v>19</v>
      </c>
      <c r="BP11" s="54">
        <v>-10</v>
      </c>
      <c r="BQ11" s="54">
        <v>-9</v>
      </c>
      <c r="BR11" s="54">
        <v>-23</v>
      </c>
      <c r="BS11" s="54">
        <v>68</v>
      </c>
      <c r="BT11" s="54">
        <v>-78</v>
      </c>
      <c r="BU11" s="54">
        <v>-28</v>
      </c>
      <c r="BV11" s="54">
        <v>43</v>
      </c>
      <c r="BW11" s="54">
        <v>61</v>
      </c>
      <c r="BX11" s="54">
        <v>-7</v>
      </c>
      <c r="BY11" s="54">
        <v>-24</v>
      </c>
      <c r="BZ11" s="54">
        <v>-68</v>
      </c>
      <c r="CA11" s="54">
        <v>2</v>
      </c>
      <c r="CB11" s="54">
        <v>34</v>
      </c>
      <c r="CC11" s="54">
        <v>47</v>
      </c>
      <c r="CD11" s="54">
        <v>-3</v>
      </c>
      <c r="CE11" s="54">
        <v>-8</v>
      </c>
      <c r="CF11" s="54">
        <v>-13</v>
      </c>
      <c r="CG11" s="54">
        <v>-14</v>
      </c>
      <c r="CH11" s="54">
        <v>-52</v>
      </c>
      <c r="CI11" s="54">
        <v>-13</v>
      </c>
      <c r="CJ11" s="59">
        <v>54</v>
      </c>
      <c r="CK11" s="58">
        <v>7</v>
      </c>
      <c r="CL11" s="58">
        <v>-57</v>
      </c>
      <c r="CM11" s="58">
        <v>64</v>
      </c>
      <c r="CN11" s="58">
        <v>24</v>
      </c>
      <c r="CO11" s="58">
        <v>-42</v>
      </c>
      <c r="CP11" s="58">
        <v>-111</v>
      </c>
      <c r="CQ11" s="58">
        <v>146</v>
      </c>
      <c r="CR11" s="58">
        <v>37</v>
      </c>
      <c r="CS11" s="58">
        <v>-69</v>
      </c>
      <c r="CT11" s="58">
        <v>27</v>
      </c>
      <c r="CU11" s="58">
        <v>-7</v>
      </c>
      <c r="CV11" s="58">
        <v>-30</v>
      </c>
      <c r="CW11" s="58">
        <v>-2</v>
      </c>
      <c r="CX11" s="58">
        <v>63</v>
      </c>
      <c r="CY11" s="58">
        <v>-19</v>
      </c>
      <c r="CZ11" s="58">
        <v>-6</v>
      </c>
      <c r="DA11" s="58">
        <v>1</v>
      </c>
      <c r="DB11" s="58">
        <v>14</v>
      </c>
      <c r="DC11" s="58">
        <v>-51</v>
      </c>
      <c r="DD11" s="58">
        <v>-33</v>
      </c>
      <c r="DE11" s="58">
        <v>71</v>
      </c>
      <c r="DF11" s="58">
        <v>-54</v>
      </c>
      <c r="DG11" s="58">
        <v>46</v>
      </c>
      <c r="DH11" s="58">
        <v>40</v>
      </c>
      <c r="DI11" s="58">
        <v>-83</v>
      </c>
      <c r="DJ11" s="58">
        <v>-29</v>
      </c>
      <c r="DK11" s="58">
        <v>11</v>
      </c>
      <c r="DL11" s="58">
        <v>22</v>
      </c>
      <c r="DM11" s="58">
        <v>15</v>
      </c>
      <c r="DN11" s="58">
        <v>-20</v>
      </c>
      <c r="DO11" s="58">
        <v>8</v>
      </c>
      <c r="DP11" s="58">
        <v>-7</v>
      </c>
      <c r="DQ11" s="58">
        <v>-69</v>
      </c>
      <c r="DR11" s="58">
        <v>8</v>
      </c>
      <c r="DS11" s="58">
        <v>64</v>
      </c>
      <c r="DT11" s="58">
        <v>-15</v>
      </c>
      <c r="DU11" s="58">
        <v>22</v>
      </c>
      <c r="DV11" s="58">
        <v>4</v>
      </c>
      <c r="DW11" s="17">
        <v>-66</v>
      </c>
      <c r="DX11" s="17">
        <v>-24</v>
      </c>
      <c r="DY11" s="17">
        <v>9</v>
      </c>
      <c r="DZ11" s="17">
        <v>65</v>
      </c>
      <c r="EA11" s="17">
        <v>2</v>
      </c>
      <c r="EB11" s="17">
        <v>-30</v>
      </c>
      <c r="EC11" s="17">
        <v>2</v>
      </c>
      <c r="ED11" s="17">
        <v>11</v>
      </c>
      <c r="EE11" s="17">
        <v>-52</v>
      </c>
      <c r="EF11" s="17">
        <v>1</v>
      </c>
      <c r="EG11" s="17">
        <v>52</v>
      </c>
      <c r="EH11" s="17">
        <v>-3</v>
      </c>
      <c r="EI11" s="17">
        <v>-4</v>
      </c>
      <c r="EJ11" s="17">
        <v>-8</v>
      </c>
      <c r="EK11" s="17">
        <v>4</v>
      </c>
      <c r="EL11" s="17">
        <v>-51</v>
      </c>
      <c r="EM11" s="17">
        <v>-13</v>
      </c>
      <c r="EN11" s="17">
        <v>75</v>
      </c>
      <c r="EO11" s="17">
        <v>-14</v>
      </c>
      <c r="EP11" s="17">
        <v>-6</v>
      </c>
      <c r="EQ11" s="17">
        <v>-22</v>
      </c>
      <c r="ER11" s="17">
        <v>1</v>
      </c>
      <c r="ES11" s="17">
        <v>-16</v>
      </c>
      <c r="ET11" s="17">
        <v>-8</v>
      </c>
      <c r="EU11" s="17">
        <v>55</v>
      </c>
      <c r="EV11" s="17">
        <v>20</v>
      </c>
      <c r="EW11" s="17">
        <v>-20</v>
      </c>
      <c r="EX11" s="17">
        <v>-10</v>
      </c>
      <c r="EY11" s="17">
        <v>1</v>
      </c>
      <c r="EZ11" s="17">
        <v>-43</v>
      </c>
      <c r="FA11" s="17">
        <v>15</v>
      </c>
      <c r="FB11" s="17">
        <v>-40</v>
      </c>
      <c r="FC11" s="17">
        <v>-32</v>
      </c>
      <c r="FD11" s="17">
        <v>23</v>
      </c>
      <c r="FE11" s="17">
        <v>31</v>
      </c>
      <c r="FF11" s="17">
        <v>-39</v>
      </c>
      <c r="FG11" s="17">
        <v>-45</v>
      </c>
      <c r="FH11" s="17">
        <v>-10</v>
      </c>
      <c r="FI11" s="17">
        <v>51</v>
      </c>
      <c r="FJ11" s="17">
        <v>40</v>
      </c>
      <c r="FK11" s="17">
        <v>-14</v>
      </c>
      <c r="FL11" s="17">
        <v>-26</v>
      </c>
      <c r="FM11" s="17">
        <v>17</v>
      </c>
      <c r="FN11" s="17">
        <v>-25</v>
      </c>
      <c r="FO11" s="17">
        <v>-37</v>
      </c>
      <c r="FP11" s="17">
        <v>93</v>
      </c>
      <c r="FQ11" s="17">
        <v>-18</v>
      </c>
      <c r="FR11" s="17">
        <v>22</v>
      </c>
      <c r="FS11" s="17">
        <v>-30</v>
      </c>
      <c r="FT11" s="17">
        <v>20</v>
      </c>
      <c r="FU11" s="17">
        <v>-65</v>
      </c>
      <c r="FV11" s="17">
        <v>-8</v>
      </c>
      <c r="FW11" s="17">
        <v>89</v>
      </c>
      <c r="FX11" s="17">
        <v>-10</v>
      </c>
      <c r="FY11" s="17">
        <v>-1</v>
      </c>
      <c r="FZ11" s="17">
        <v>-41</v>
      </c>
      <c r="GA11" s="17">
        <v>61</v>
      </c>
      <c r="GB11" s="17">
        <v>-70</v>
      </c>
      <c r="GC11" s="17">
        <v>-38</v>
      </c>
      <c r="GD11" s="17">
        <v>99</v>
      </c>
      <c r="GE11" s="17">
        <v>17</v>
      </c>
      <c r="GF11" s="17">
        <v>-8</v>
      </c>
      <c r="GG11" s="17">
        <v>17</v>
      </c>
      <c r="GH11" s="17">
        <v>-12</v>
      </c>
      <c r="GI11" s="17">
        <v>-67</v>
      </c>
      <c r="GJ11" s="17">
        <v>54</v>
      </c>
      <c r="GK11" s="17">
        <v>-17</v>
      </c>
      <c r="GL11" s="17">
        <v>58</v>
      </c>
      <c r="GM11" s="17">
        <v>-11</v>
      </c>
      <c r="GN11" s="17">
        <v>10</v>
      </c>
      <c r="GO11" s="17">
        <v>-4</v>
      </c>
      <c r="GP11" s="17">
        <v>-54</v>
      </c>
      <c r="GQ11" s="17">
        <v>-18</v>
      </c>
      <c r="GR11" s="17">
        <v>119</v>
      </c>
      <c r="GS11" s="17">
        <v>-5</v>
      </c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</row>
    <row r="12" spans="1:250" s="13" customFormat="1" x14ac:dyDescent="0.25"/>
    <row r="13" spans="1:250" s="39" customFormat="1" ht="15.75" x14ac:dyDescent="0.25">
      <c r="A13" s="34"/>
      <c r="B13" s="35"/>
      <c r="C13" s="36"/>
      <c r="D13" s="36"/>
      <c r="E13" s="36"/>
      <c r="F13" s="36"/>
      <c r="G13" s="36"/>
      <c r="H13" s="36"/>
      <c r="I13" s="36"/>
      <c r="J13" s="36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</row>
  </sheetData>
  <mergeCells count="6">
    <mergeCell ref="C2:DV2"/>
    <mergeCell ref="C8:DV8"/>
    <mergeCell ref="A2:A3"/>
    <mergeCell ref="A8:A9"/>
    <mergeCell ref="DW2:IP2"/>
    <mergeCell ref="DW8:IP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Covid-19 </vt:lpstr>
      <vt:lpstr>Ежед. прир. инф.</vt:lpstr>
      <vt:lpstr>Ежед. прир. умер.</vt:lpstr>
      <vt:lpstr>Табл. граф.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2020-10-15T07:28:20Z</dcterms:modified>
</cp:coreProperties>
</file>